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<sst xmlns="http://schemas.openxmlformats.org/spreadsheetml/2006/main" count="42" uniqueCount="36">
  <si>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 FNPS 2010</t>
  </si>
  <si>
    <t xml:space="preserve"> FNPS 2009</t>
  </si>
  <si>
    <t>Differenza (V.A.)</t>
  </si>
  <si>
    <t>Differenza (%)</t>
  </si>
  <si>
    <t>Differenza F.N.P.S. (V.A.)</t>
  </si>
  <si>
    <t>Differenza F.N.P.S.  (%)</t>
  </si>
  <si>
    <t>Differenza        FNA (V.A.)</t>
  </si>
  <si>
    <t>Differenza  FNA (%)</t>
  </si>
  <si>
    <t>Differenza         (V.A.)</t>
  </si>
  <si>
    <t>Differenza  (%)</t>
  </si>
  <si>
    <t xml:space="preserve">F.N.P.S. </t>
  </si>
  <si>
    <t xml:space="preserve">FNA </t>
  </si>
  <si>
    <t>dallo Stato alla Regione</t>
  </si>
  <si>
    <t>Quota trattenuta dalla regione</t>
  </si>
  <si>
    <t>Quota trasferita agli ambiti</t>
  </si>
  <si>
    <t>TOTALE F.N.P.S. + Fondo per le non Autosufficienze</t>
  </si>
  <si>
    <t xml:space="preserve">AMBITO </t>
  </si>
  <si>
    <t>ALTO SEBINO (LOVERE)</t>
  </si>
  <si>
    <t>ALBINO</t>
  </si>
  <si>
    <t>BERGAMO</t>
  </si>
  <si>
    <t>DALMINE</t>
  </si>
  <si>
    <t>GRUMELLO</t>
  </si>
  <si>
    <t>ROMANO DI LOMBARDIA</t>
  </si>
  <si>
    <t>SERIATE</t>
  </si>
  <si>
    <t>TREVIGLIO</t>
  </si>
  <si>
    <t>ISOLA BERGAMASCA (PONTE S.P.)</t>
  </si>
  <si>
    <t>MONTE BRONZONE - BASSO SEBINO (SARNICO)</t>
  </si>
  <si>
    <t>VALLE BREMBANA (ZOGNO)</t>
  </si>
  <si>
    <t>VALLE CAVALLINA (TRESCORE)</t>
  </si>
  <si>
    <t>VALLE IMAGNA E VILLA D'ALME'</t>
  </si>
  <si>
    <t>VALLE SERIANA SUPERIORE E VALLE DI SCALVE (ZOGNO)</t>
  </si>
  <si>
    <t>REGIONE LOMBARDIA - D.G. FAMIGLIA E SOLIDARIETA' SOCIALE</t>
  </si>
  <si>
    <t>FONDI (F.N.P.S. + FNA) 2009</t>
  </si>
  <si>
    <t>FONDI (F.N.P.S. + FNA) 2010</t>
  </si>
  <si>
    <t>FNA 2009</t>
  </si>
  <si>
    <t>FNA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</si>
</sst>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[Red]\-#,##0.00\ "/>
    <numFmt numFmtId="166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19" fillId="33" borderId="10" xfId="4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43" fontId="45" fillId="0" borderId="0" xfId="45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20" fillId="0" borderId="10" xfId="48" applyFont="1" applyFill="1" applyBorder="1" applyAlignment="1">
      <alignment horizontal="left" wrapText="1"/>
      <protection/>
    </xf>
    <xf numFmtId="164" fontId="22" fillId="0" borderId="10" xfId="46" applyNumberFormat="1" applyFont="1" applyBorder="1" applyAlignment="1">
      <alignment/>
    </xf>
    <xf numFmtId="165" fontId="22" fillId="0" borderId="10" xfId="46" applyNumberFormat="1" applyFont="1" applyBorder="1" applyAlignment="1">
      <alignment/>
    </xf>
    <xf numFmtId="10" fontId="22" fillId="0" borderId="10" xfId="51" applyNumberFormat="1" applyFont="1" applyBorder="1" applyAlignment="1">
      <alignment/>
    </xf>
    <xf numFmtId="43" fontId="22" fillId="0" borderId="10" xfId="0" applyNumberFormat="1" applyFont="1" applyBorder="1" applyAlignment="1">
      <alignment/>
    </xf>
    <xf numFmtId="10" fontId="22" fillId="0" borderId="12" xfId="51" applyNumberFormat="1" applyFont="1" applyBorder="1" applyAlignment="1">
      <alignment/>
    </xf>
    <xf numFmtId="164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0" fontId="22" fillId="0" borderId="13" xfId="51" applyNumberFormat="1" applyFont="1" applyBorder="1" applyAlignment="1">
      <alignment/>
    </xf>
    <xf numFmtId="165" fontId="22" fillId="0" borderId="0" xfId="46" applyNumberFormat="1" applyFont="1" applyBorder="1" applyAlignment="1">
      <alignment/>
    </xf>
    <xf numFmtId="10" fontId="22" fillId="0" borderId="0" xfId="51" applyNumberFormat="1" applyFont="1" applyBorder="1" applyAlignment="1">
      <alignment/>
    </xf>
    <xf numFmtId="43" fontId="45" fillId="0" borderId="11" xfId="45" applyFont="1" applyBorder="1" applyAlignment="1">
      <alignment/>
    </xf>
    <xf numFmtId="0" fontId="45" fillId="0" borderId="11" xfId="0" applyFont="1" applyBorder="1" applyAlignment="1">
      <alignment/>
    </xf>
    <xf numFmtId="43" fontId="45" fillId="0" borderId="0" xfId="0" applyNumberFormat="1" applyFont="1" applyAlignment="1">
      <alignment/>
    </xf>
    <xf numFmtId="0" fontId="23" fillId="33" borderId="10" xfId="48" applyFont="1" applyFill="1" applyBorder="1" applyAlignment="1">
      <alignment horizontal="center" vertical="center" wrapText="1"/>
      <protection/>
    </xf>
    <xf numFmtId="10" fontId="47" fillId="0" borderId="10" xfId="51" applyNumberFormat="1" applyFont="1" applyBorder="1" applyAlignment="1">
      <alignment/>
    </xf>
    <xf numFmtId="10" fontId="47" fillId="0" borderId="0" xfId="51" applyNumberFormat="1" applyFont="1" applyAlignment="1">
      <alignment/>
    </xf>
    <xf numFmtId="43" fontId="22" fillId="0" borderId="0" xfId="45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A3" sqref="A3:E17"/>
    </sheetView>
  </sheetViews>
  <sheetFormatPr defaultColWidth="9.140625" defaultRowHeight="15"/>
  <cols>
    <col min="1" max="1" width="38.8515625" style="0" customWidth="1"/>
    <col min="2" max="2" width="11.7109375" style="0" customWidth="1"/>
    <col min="3" max="3" width="12.140625" style="0" customWidth="1"/>
    <col min="4" max="4" width="11.00390625" style="0" customWidth="1"/>
    <col min="5" max="5" width="8.140625" style="0" customWidth="1"/>
    <col min="6" max="6" width="11.00390625" style="0" customWidth="1"/>
    <col min="7" max="8" width="10.28125" style="0" customWidth="1"/>
    <col min="9" max="9" width="7.8515625" style="0" customWidth="1"/>
    <col min="10" max="10" width="10.7109375" style="0" customWidth="1"/>
    <col min="11" max="11" width="10.00390625" style="0" customWidth="1"/>
    <col min="12" max="12" width="10.28125" style="0" customWidth="1"/>
    <col min="13" max="13" width="8.28125" style="0" customWidth="1"/>
  </cols>
  <sheetData>
    <row r="1" ht="15">
      <c r="A1" s="2" t="s">
        <v>31</v>
      </c>
    </row>
    <row r="3" spans="2:5" ht="30">
      <c r="B3" s="5">
        <v>2009</v>
      </c>
      <c r="C3" s="5">
        <v>2010</v>
      </c>
      <c r="D3" s="4" t="s">
        <v>2</v>
      </c>
      <c r="E3" s="4" t="s">
        <v>3</v>
      </c>
    </row>
    <row r="4" spans="1:5" ht="15.75">
      <c r="A4" s="6" t="s">
        <v>10</v>
      </c>
      <c r="B4" s="7"/>
      <c r="C4" s="7"/>
      <c r="D4" s="7"/>
      <c r="E4" s="7"/>
    </row>
    <row r="5" spans="1:5" ht="15">
      <c r="A5" t="s">
        <v>12</v>
      </c>
      <c r="B5" s="3">
        <v>94915901.87</v>
      </c>
      <c r="C5" s="26">
        <v>73327562.56</v>
      </c>
      <c r="D5" s="18">
        <f>C5-B5</f>
        <v>-21588339.310000002</v>
      </c>
      <c r="E5" s="19">
        <f>D5/B5</f>
        <v>-0.227447022940035</v>
      </c>
    </row>
    <row r="6" spans="1:5" ht="15">
      <c r="A6" t="s">
        <v>13</v>
      </c>
      <c r="B6" s="3">
        <v>12240901.870000001</v>
      </c>
      <c r="C6" s="3">
        <v>34327562.56</v>
      </c>
      <c r="D6" s="18">
        <f>C6-B6</f>
        <v>22086660.69</v>
      </c>
      <c r="E6" s="19">
        <f>D6/B6</f>
        <v>1.8043327954560262</v>
      </c>
    </row>
    <row r="7" spans="1:5" ht="15">
      <c r="A7" t="s">
        <v>14</v>
      </c>
      <c r="B7" s="3">
        <v>82675000</v>
      </c>
      <c r="C7" s="3">
        <v>39000000</v>
      </c>
      <c r="D7" s="18">
        <f>C7-B7</f>
        <v>-43675000</v>
      </c>
      <c r="E7" s="19">
        <f>D7/B7</f>
        <v>-0.5282733595403689</v>
      </c>
    </row>
    <row r="8" spans="2:5" ht="15">
      <c r="B8" s="3"/>
      <c r="C8" s="3"/>
      <c r="D8" s="3"/>
      <c r="E8" s="3"/>
    </row>
    <row r="9" spans="1:5" ht="15.75">
      <c r="A9" s="8" t="s">
        <v>11</v>
      </c>
      <c r="B9" s="20"/>
      <c r="C9" s="20"/>
      <c r="D9" s="20"/>
      <c r="E9" s="20"/>
    </row>
    <row r="10" spans="1:5" ht="15">
      <c r="A10" t="s">
        <v>12</v>
      </c>
      <c r="B10" s="3">
        <v>44083734.18</v>
      </c>
      <c r="C10" s="3">
        <v>58827457.99</v>
      </c>
      <c r="D10" s="18">
        <f>C10-B10</f>
        <v>14743723.810000002</v>
      </c>
      <c r="E10" s="19">
        <f>D10/B10</f>
        <v>0.33444816062539834</v>
      </c>
    </row>
    <row r="11" spans="1:5" ht="15">
      <c r="A11" t="s">
        <v>13</v>
      </c>
      <c r="B11" s="3">
        <v>22000000</v>
      </c>
      <c r="C11" s="3">
        <v>16000000</v>
      </c>
      <c r="D11" s="18">
        <f>C11-B11</f>
        <v>-6000000</v>
      </c>
      <c r="E11" s="19">
        <f>D11/B11</f>
        <v>-0.2727272727272727</v>
      </c>
    </row>
    <row r="12" spans="1:5" ht="15">
      <c r="A12" t="s">
        <v>14</v>
      </c>
      <c r="B12" s="3">
        <v>22083734.18</v>
      </c>
      <c r="C12" s="3">
        <v>42827457.99</v>
      </c>
      <c r="D12" s="18">
        <f>C12-B12</f>
        <v>20743723.810000002</v>
      </c>
      <c r="E12" s="19">
        <f>D12/B12</f>
        <v>0.93932138654279</v>
      </c>
    </row>
    <row r="13" spans="2:5" ht="15">
      <c r="B13" s="3"/>
      <c r="C13" s="3"/>
      <c r="D13" s="3"/>
      <c r="E13" s="3"/>
    </row>
    <row r="14" spans="1:5" ht="15.75">
      <c r="A14" s="8" t="s">
        <v>15</v>
      </c>
      <c r="B14" s="21"/>
      <c r="C14" s="21"/>
      <c r="D14" s="21"/>
      <c r="E14" s="21"/>
    </row>
    <row r="15" spans="1:5" ht="15">
      <c r="A15" t="s">
        <v>12</v>
      </c>
      <c r="B15" s="22">
        <f aca="true" t="shared" si="0" ref="B15:C17">B10+B5</f>
        <v>138999636.05</v>
      </c>
      <c r="C15" s="22">
        <f t="shared" si="0"/>
        <v>132155020.55000001</v>
      </c>
      <c r="D15" s="18">
        <f>C15-B15</f>
        <v>-6844615.5</v>
      </c>
      <c r="E15" s="19">
        <f>D15/B15</f>
        <v>-0.049241967061970586</v>
      </c>
    </row>
    <row r="16" spans="1:5" ht="15">
      <c r="A16" t="s">
        <v>13</v>
      </c>
      <c r="B16" s="22">
        <f t="shared" si="0"/>
        <v>34240901.870000005</v>
      </c>
      <c r="C16" s="22">
        <f t="shared" si="0"/>
        <v>50327562.56</v>
      </c>
      <c r="D16" s="18">
        <f>C16-B16</f>
        <v>16086660.689999998</v>
      </c>
      <c r="E16" s="19">
        <f>D16/B16</f>
        <v>0.4698083231298953</v>
      </c>
    </row>
    <row r="17" spans="1:5" ht="15">
      <c r="A17" t="s">
        <v>14</v>
      </c>
      <c r="B17" s="22">
        <f t="shared" si="0"/>
        <v>104758734.18</v>
      </c>
      <c r="C17" s="22">
        <f t="shared" si="0"/>
        <v>81827457.99000001</v>
      </c>
      <c r="D17" s="18">
        <f>C17-B17</f>
        <v>-22931276.189999998</v>
      </c>
      <c r="E17" s="19">
        <f>D17/B17</f>
        <v>-0.21889607935314206</v>
      </c>
    </row>
    <row r="20" spans="1:13" ht="38.25">
      <c r="A20" s="1" t="s">
        <v>16</v>
      </c>
      <c r="B20" s="1" t="s">
        <v>1</v>
      </c>
      <c r="C20" s="1" t="s">
        <v>0</v>
      </c>
      <c r="D20" s="23" t="s">
        <v>4</v>
      </c>
      <c r="E20" s="23" t="s">
        <v>5</v>
      </c>
      <c r="F20" s="1" t="s">
        <v>34</v>
      </c>
      <c r="G20" s="1" t="s">
        <v>35</v>
      </c>
      <c r="H20" s="23" t="s">
        <v>6</v>
      </c>
      <c r="I20" s="23" t="s">
        <v>7</v>
      </c>
      <c r="J20" s="1" t="s">
        <v>32</v>
      </c>
      <c r="K20" s="1" t="s">
        <v>33</v>
      </c>
      <c r="L20" s="23" t="s">
        <v>8</v>
      </c>
      <c r="M20" s="23" t="s">
        <v>9</v>
      </c>
    </row>
    <row r="21" spans="1:13" ht="15">
      <c r="A21" s="9" t="s">
        <v>17</v>
      </c>
      <c r="B21" s="10">
        <v>261346</v>
      </c>
      <c r="C21" s="10">
        <v>123116</v>
      </c>
      <c r="D21" s="11">
        <f>C21-B21</f>
        <v>-138230</v>
      </c>
      <c r="E21" s="12">
        <f>D21/B21</f>
        <v>-0.5289156903109288</v>
      </c>
      <c r="F21" s="13">
        <v>74280</v>
      </c>
      <c r="G21" s="13">
        <v>144276</v>
      </c>
      <c r="H21" s="11">
        <f>G21-F21</f>
        <v>69996</v>
      </c>
      <c r="I21" s="12">
        <f>H21/F21</f>
        <v>0.9423263327948304</v>
      </c>
      <c r="J21" s="11">
        <f>B21+F21</f>
        <v>335626</v>
      </c>
      <c r="K21" s="11">
        <f>C21+G21</f>
        <v>267392</v>
      </c>
      <c r="L21" s="11">
        <f>K21-J21</f>
        <v>-68234</v>
      </c>
      <c r="M21" s="24">
        <f>L21/J21</f>
        <v>-0.20330367730747917</v>
      </c>
    </row>
    <row r="22" spans="1:13" ht="15">
      <c r="A22" s="9" t="s">
        <v>18</v>
      </c>
      <c r="B22" s="10">
        <v>843258</v>
      </c>
      <c r="C22" s="10">
        <v>389978</v>
      </c>
      <c r="D22" s="11">
        <f aca="true" t="shared" si="1" ref="D22:D35">C22-B22</f>
        <v>-453280</v>
      </c>
      <c r="E22" s="12">
        <f aca="true" t="shared" si="2" ref="E22:E35">D22/B22</f>
        <v>-0.5375341828953891</v>
      </c>
      <c r="F22" s="13">
        <v>221445</v>
      </c>
      <c r="G22" s="13">
        <v>427847</v>
      </c>
      <c r="H22" s="11">
        <f aca="true" t="shared" si="3" ref="H22:H35">G22-F22</f>
        <v>206402</v>
      </c>
      <c r="I22" s="12">
        <f aca="true" t="shared" si="4" ref="I22:I35">H22/F22</f>
        <v>0.9320689110162794</v>
      </c>
      <c r="J22" s="11">
        <f aca="true" t="shared" si="5" ref="J22:J34">B22+F22</f>
        <v>1064703</v>
      </c>
      <c r="K22" s="11">
        <f aca="true" t="shared" si="6" ref="K22:K34">C22+G22</f>
        <v>817825</v>
      </c>
      <c r="L22" s="11">
        <f aca="true" t="shared" si="7" ref="L22:L34">K22-J22</f>
        <v>-246878</v>
      </c>
      <c r="M22" s="24">
        <f aca="true" t="shared" si="8" ref="M22:M35">L22/J22</f>
        <v>-0.23187499236876388</v>
      </c>
    </row>
    <row r="23" spans="1:13" ht="15">
      <c r="A23" s="9" t="s">
        <v>19</v>
      </c>
      <c r="B23" s="10">
        <v>1203434</v>
      </c>
      <c r="C23" s="10">
        <v>560855</v>
      </c>
      <c r="D23" s="11">
        <f t="shared" si="1"/>
        <v>-642579</v>
      </c>
      <c r="E23" s="12">
        <f t="shared" si="2"/>
        <v>-0.533954500205246</v>
      </c>
      <c r="F23" s="13">
        <v>384914</v>
      </c>
      <c r="G23" s="13">
        <v>743054</v>
      </c>
      <c r="H23" s="11">
        <f t="shared" si="3"/>
        <v>358140</v>
      </c>
      <c r="I23" s="12">
        <f t="shared" si="4"/>
        <v>0.9304416051377711</v>
      </c>
      <c r="J23" s="11">
        <f t="shared" si="5"/>
        <v>1588348</v>
      </c>
      <c r="K23" s="11">
        <f t="shared" si="6"/>
        <v>1303909</v>
      </c>
      <c r="L23" s="11">
        <f t="shared" si="7"/>
        <v>-284439</v>
      </c>
      <c r="M23" s="24">
        <f t="shared" si="8"/>
        <v>-0.1790785142802459</v>
      </c>
    </row>
    <row r="24" spans="1:13" ht="15">
      <c r="A24" s="9" t="s">
        <v>20</v>
      </c>
      <c r="B24" s="10">
        <v>1120207</v>
      </c>
      <c r="C24" s="10">
        <v>519546</v>
      </c>
      <c r="D24" s="11">
        <f t="shared" si="1"/>
        <v>-600661</v>
      </c>
      <c r="E24" s="12">
        <f t="shared" si="2"/>
        <v>-0.5362053620446935</v>
      </c>
      <c r="F24" s="13">
        <v>254412</v>
      </c>
      <c r="G24" s="13">
        <v>496860</v>
      </c>
      <c r="H24" s="11">
        <f t="shared" si="3"/>
        <v>242448</v>
      </c>
      <c r="I24" s="12">
        <f t="shared" si="4"/>
        <v>0.9529739163247016</v>
      </c>
      <c r="J24" s="11">
        <f t="shared" si="5"/>
        <v>1374619</v>
      </c>
      <c r="K24" s="11">
        <f t="shared" si="6"/>
        <v>1016406</v>
      </c>
      <c r="L24" s="11">
        <f t="shared" si="7"/>
        <v>-358213</v>
      </c>
      <c r="M24" s="24">
        <f t="shared" si="8"/>
        <v>-0.2605907527831348</v>
      </c>
    </row>
    <row r="25" spans="1:13" ht="15">
      <c r="A25" s="9" t="s">
        <v>21</v>
      </c>
      <c r="B25" s="10">
        <v>378404</v>
      </c>
      <c r="C25" s="10">
        <v>175967</v>
      </c>
      <c r="D25" s="11">
        <f t="shared" si="1"/>
        <v>-202437</v>
      </c>
      <c r="E25" s="12">
        <f t="shared" si="2"/>
        <v>-0.5349758459212904</v>
      </c>
      <c r="F25" s="13">
        <v>85928</v>
      </c>
      <c r="G25" s="13">
        <v>166447</v>
      </c>
      <c r="H25" s="11">
        <f t="shared" si="3"/>
        <v>80519</v>
      </c>
      <c r="I25" s="12">
        <f t="shared" si="4"/>
        <v>0.9370519504701611</v>
      </c>
      <c r="J25" s="11">
        <f t="shared" si="5"/>
        <v>464332</v>
      </c>
      <c r="K25" s="11">
        <f t="shared" si="6"/>
        <v>342414</v>
      </c>
      <c r="L25" s="11">
        <f t="shared" si="7"/>
        <v>-121918</v>
      </c>
      <c r="M25" s="24">
        <f t="shared" si="8"/>
        <v>-0.26256643953033604</v>
      </c>
    </row>
    <row r="26" spans="1:13" ht="15">
      <c r="A26" s="9" t="s">
        <v>22</v>
      </c>
      <c r="B26" s="10">
        <v>634358</v>
      </c>
      <c r="C26" s="10">
        <v>297077</v>
      </c>
      <c r="D26" s="11">
        <f t="shared" si="1"/>
        <v>-337281</v>
      </c>
      <c r="E26" s="12">
        <f t="shared" si="2"/>
        <v>-0.5316887309689481</v>
      </c>
      <c r="F26" s="13">
        <v>147979</v>
      </c>
      <c r="G26" s="13">
        <v>290725</v>
      </c>
      <c r="H26" s="11">
        <f t="shared" si="3"/>
        <v>142746</v>
      </c>
      <c r="I26" s="12">
        <f t="shared" si="4"/>
        <v>0.964636874151062</v>
      </c>
      <c r="J26" s="11">
        <f t="shared" si="5"/>
        <v>782337</v>
      </c>
      <c r="K26" s="11">
        <f t="shared" si="6"/>
        <v>587802</v>
      </c>
      <c r="L26" s="11">
        <f t="shared" si="7"/>
        <v>-194535</v>
      </c>
      <c r="M26" s="24">
        <f t="shared" si="8"/>
        <v>-0.24865882605577902</v>
      </c>
    </row>
    <row r="27" spans="1:13" ht="15">
      <c r="A27" s="9" t="s">
        <v>23</v>
      </c>
      <c r="B27" s="10">
        <v>579213</v>
      </c>
      <c r="C27" s="10">
        <v>269160</v>
      </c>
      <c r="D27" s="11">
        <f t="shared" si="1"/>
        <v>-310053</v>
      </c>
      <c r="E27" s="12">
        <f t="shared" si="2"/>
        <v>-0.5353004853136929</v>
      </c>
      <c r="F27" s="13">
        <v>130917</v>
      </c>
      <c r="G27" s="13">
        <v>253669</v>
      </c>
      <c r="H27" s="11">
        <f t="shared" si="3"/>
        <v>122752</v>
      </c>
      <c r="I27" s="12">
        <f t="shared" si="4"/>
        <v>0.9376322402743723</v>
      </c>
      <c r="J27" s="11">
        <f t="shared" si="5"/>
        <v>710130</v>
      </c>
      <c r="K27" s="11">
        <f t="shared" si="6"/>
        <v>522829</v>
      </c>
      <c r="L27" s="11">
        <f t="shared" si="7"/>
        <v>-187301</v>
      </c>
      <c r="M27" s="24">
        <f t="shared" si="8"/>
        <v>-0.2637559320124484</v>
      </c>
    </row>
    <row r="28" spans="1:13" ht="15">
      <c r="A28" s="9" t="s">
        <v>24</v>
      </c>
      <c r="B28" s="10">
        <v>845531</v>
      </c>
      <c r="C28" s="10">
        <v>394496</v>
      </c>
      <c r="D28" s="11">
        <f t="shared" si="1"/>
        <v>-451035</v>
      </c>
      <c r="E28" s="12">
        <f t="shared" si="2"/>
        <v>-0.533434019568768</v>
      </c>
      <c r="F28" s="13">
        <v>217348</v>
      </c>
      <c r="G28" s="13">
        <v>422293</v>
      </c>
      <c r="H28" s="11">
        <f t="shared" si="3"/>
        <v>204945</v>
      </c>
      <c r="I28" s="12">
        <f t="shared" si="4"/>
        <v>0.9429348326186576</v>
      </c>
      <c r="J28" s="11">
        <f t="shared" si="5"/>
        <v>1062879</v>
      </c>
      <c r="K28" s="11">
        <f t="shared" si="6"/>
        <v>816789</v>
      </c>
      <c r="L28" s="11">
        <f t="shared" si="7"/>
        <v>-246090</v>
      </c>
      <c r="M28" s="24">
        <f t="shared" si="8"/>
        <v>-0.23153152898871837</v>
      </c>
    </row>
    <row r="29" spans="1:13" ht="15">
      <c r="A29" s="9" t="s">
        <v>25</v>
      </c>
      <c r="B29" s="10">
        <v>1009060</v>
      </c>
      <c r="C29" s="10">
        <v>470012</v>
      </c>
      <c r="D29" s="11">
        <f t="shared" si="1"/>
        <v>-539048</v>
      </c>
      <c r="E29" s="12">
        <f t="shared" si="2"/>
        <v>-0.5342080748419321</v>
      </c>
      <c r="F29" s="13">
        <v>242953</v>
      </c>
      <c r="G29" s="13">
        <v>474010</v>
      </c>
      <c r="H29" s="11">
        <f t="shared" si="3"/>
        <v>231057</v>
      </c>
      <c r="I29" s="12">
        <f t="shared" si="4"/>
        <v>0.9510357970471655</v>
      </c>
      <c r="J29" s="11">
        <f t="shared" si="5"/>
        <v>1252013</v>
      </c>
      <c r="K29" s="11">
        <f t="shared" si="6"/>
        <v>944022</v>
      </c>
      <c r="L29" s="11">
        <f t="shared" si="7"/>
        <v>-307991</v>
      </c>
      <c r="M29" s="24">
        <f t="shared" si="8"/>
        <v>-0.24599664699967172</v>
      </c>
    </row>
    <row r="30" spans="1:13" ht="15">
      <c r="A30" s="9" t="s">
        <v>26</v>
      </c>
      <c r="B30" s="10">
        <v>260580</v>
      </c>
      <c r="C30" s="10">
        <v>121284</v>
      </c>
      <c r="D30" s="11">
        <f t="shared" si="1"/>
        <v>-139296</v>
      </c>
      <c r="E30" s="12">
        <f t="shared" si="2"/>
        <v>-0.5345613631130555</v>
      </c>
      <c r="F30" s="13">
        <v>63182</v>
      </c>
      <c r="G30" s="13">
        <v>122934</v>
      </c>
      <c r="H30" s="11">
        <f t="shared" si="3"/>
        <v>59752</v>
      </c>
      <c r="I30" s="12">
        <f t="shared" si="4"/>
        <v>0.9457123864391758</v>
      </c>
      <c r="J30" s="11">
        <f t="shared" si="5"/>
        <v>323762</v>
      </c>
      <c r="K30" s="11">
        <f t="shared" si="6"/>
        <v>244218</v>
      </c>
      <c r="L30" s="11">
        <f t="shared" si="7"/>
        <v>-79544</v>
      </c>
      <c r="M30" s="24">
        <f t="shared" si="8"/>
        <v>-0.2456866463636869</v>
      </c>
    </row>
    <row r="31" spans="1:13" ht="15">
      <c r="A31" s="9" t="s">
        <v>27</v>
      </c>
      <c r="B31" s="10">
        <v>376515</v>
      </c>
      <c r="C31" s="10">
        <v>172257</v>
      </c>
      <c r="D31" s="11">
        <f t="shared" si="1"/>
        <v>-204258</v>
      </c>
      <c r="E31" s="12">
        <f t="shared" si="2"/>
        <v>-0.5424963148878531</v>
      </c>
      <c r="F31" s="13">
        <v>107991</v>
      </c>
      <c r="G31" s="13">
        <v>206287</v>
      </c>
      <c r="H31" s="11">
        <f t="shared" si="3"/>
        <v>98296</v>
      </c>
      <c r="I31" s="12">
        <f t="shared" si="4"/>
        <v>0.9102240001481605</v>
      </c>
      <c r="J31" s="11">
        <f t="shared" si="5"/>
        <v>484506</v>
      </c>
      <c r="K31" s="11">
        <f t="shared" si="6"/>
        <v>378544</v>
      </c>
      <c r="L31" s="11">
        <f t="shared" si="7"/>
        <v>-105962</v>
      </c>
      <c r="M31" s="24">
        <f t="shared" si="8"/>
        <v>-0.21870110999657383</v>
      </c>
    </row>
    <row r="32" spans="1:13" ht="15">
      <c r="A32" s="9" t="s">
        <v>28</v>
      </c>
      <c r="B32" s="10">
        <v>443470</v>
      </c>
      <c r="C32" s="10">
        <v>206115</v>
      </c>
      <c r="D32" s="11">
        <f t="shared" si="1"/>
        <v>-237355</v>
      </c>
      <c r="E32" s="12">
        <f t="shared" si="2"/>
        <v>-0.5352222247277155</v>
      </c>
      <c r="F32" s="13">
        <v>103605</v>
      </c>
      <c r="G32" s="13">
        <v>201739</v>
      </c>
      <c r="H32" s="11">
        <f t="shared" si="3"/>
        <v>98134</v>
      </c>
      <c r="I32" s="12">
        <f t="shared" si="4"/>
        <v>0.9471936682592539</v>
      </c>
      <c r="J32" s="11">
        <f t="shared" si="5"/>
        <v>547075</v>
      </c>
      <c r="K32" s="11">
        <f t="shared" si="6"/>
        <v>407854</v>
      </c>
      <c r="L32" s="11">
        <f t="shared" si="7"/>
        <v>-139221</v>
      </c>
      <c r="M32" s="24">
        <f t="shared" si="8"/>
        <v>-0.2544824749805785</v>
      </c>
    </row>
    <row r="33" spans="1:13" ht="15">
      <c r="A33" s="9" t="s">
        <v>29</v>
      </c>
      <c r="B33" s="10">
        <v>440756</v>
      </c>
      <c r="C33" s="10">
        <v>202743</v>
      </c>
      <c r="D33" s="11">
        <f t="shared" si="1"/>
        <v>-238013</v>
      </c>
      <c r="E33" s="12">
        <f t="shared" si="2"/>
        <v>-0.540010799626097</v>
      </c>
      <c r="F33" s="13">
        <v>110314</v>
      </c>
      <c r="G33" s="13">
        <v>212713</v>
      </c>
      <c r="H33" s="11">
        <f t="shared" si="3"/>
        <v>102399</v>
      </c>
      <c r="I33" s="12">
        <f t="shared" si="4"/>
        <v>0.9282502674184601</v>
      </c>
      <c r="J33" s="11">
        <f t="shared" si="5"/>
        <v>551070</v>
      </c>
      <c r="K33" s="11">
        <f t="shared" si="6"/>
        <v>415456</v>
      </c>
      <c r="L33" s="11">
        <f t="shared" si="7"/>
        <v>-135614</v>
      </c>
      <c r="M33" s="24">
        <f t="shared" si="8"/>
        <v>-0.24609214800297602</v>
      </c>
    </row>
    <row r="34" spans="1:13" ht="10.5" customHeight="1">
      <c r="A34" s="9" t="s">
        <v>30</v>
      </c>
      <c r="B34" s="10">
        <v>376891</v>
      </c>
      <c r="C34" s="10">
        <v>173187</v>
      </c>
      <c r="D34" s="11">
        <f t="shared" si="1"/>
        <v>-203704</v>
      </c>
      <c r="E34" s="14">
        <f t="shared" si="2"/>
        <v>-0.540485180065324</v>
      </c>
      <c r="F34" s="13">
        <v>102136</v>
      </c>
      <c r="G34" s="13">
        <v>196948</v>
      </c>
      <c r="H34" s="11">
        <f t="shared" si="3"/>
        <v>94812</v>
      </c>
      <c r="I34" s="14">
        <f t="shared" si="4"/>
        <v>0.9282916895120232</v>
      </c>
      <c r="J34" s="11">
        <f t="shared" si="5"/>
        <v>479027</v>
      </c>
      <c r="K34" s="11">
        <f t="shared" si="6"/>
        <v>370135</v>
      </c>
      <c r="L34" s="11">
        <f t="shared" si="7"/>
        <v>-108892</v>
      </c>
      <c r="M34" s="24">
        <f t="shared" si="8"/>
        <v>-0.22731912814935276</v>
      </c>
    </row>
    <row r="35" spans="2:13" ht="15">
      <c r="B35" s="15">
        <f>SUM(B21:B34)</f>
        <v>8773023</v>
      </c>
      <c r="C35" s="15">
        <f>SUM(C21:C34)</f>
        <v>4075793</v>
      </c>
      <c r="D35" s="16">
        <f t="shared" si="1"/>
        <v>-4697230</v>
      </c>
      <c r="E35" s="17">
        <f t="shared" si="2"/>
        <v>-0.5354174952009131</v>
      </c>
      <c r="F35" s="15">
        <f>SUM(F21:F34)</f>
        <v>2247404</v>
      </c>
      <c r="G35" s="15">
        <f>SUM(G21:G34)</f>
        <v>4359802</v>
      </c>
      <c r="H35" s="16">
        <f t="shared" si="3"/>
        <v>2112398</v>
      </c>
      <c r="I35" s="17">
        <f t="shared" si="4"/>
        <v>0.9399280236219211</v>
      </c>
      <c r="J35" s="15">
        <f>SUM(J21:J34)</f>
        <v>11020427</v>
      </c>
      <c r="K35" s="15">
        <f>SUM(K21:K34)</f>
        <v>8435595</v>
      </c>
      <c r="L35" s="16">
        <f>SUM(L21:L34)</f>
        <v>-2584832</v>
      </c>
      <c r="M35" s="25">
        <f t="shared" si="8"/>
        <v>-0.2345491694650307</v>
      </c>
    </row>
  </sheetData>
  <sheetProtection/>
  <conditionalFormatting sqref="F21:F34">
    <cfRule type="cellIs" priority="6" dxfId="2" operator="equal" stopIfTrue="1">
      <formula>10000</formula>
    </cfRule>
  </conditionalFormatting>
  <conditionalFormatting sqref="G21:G34">
    <cfRule type="cellIs" priority="5" dxfId="2" operator="lessThan" stopIfTrue="1">
      <formula>10000</formula>
    </cfRule>
  </conditionalFormatting>
  <printOptions/>
  <pageMargins left="0.17" right="0.17" top="0.24" bottom="0.24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Zina Mondoni</dc:creator>
  <cp:keywords/>
  <dc:description/>
  <cp:lastModifiedBy>Filippo Parolin</cp:lastModifiedBy>
  <cp:lastPrinted>2010-02-17T13:47:59Z</cp:lastPrinted>
  <dcterms:created xsi:type="dcterms:W3CDTF">2010-02-17T13:08:17Z</dcterms:created>
  <dcterms:modified xsi:type="dcterms:W3CDTF">2010-02-17T15:46:13Z</dcterms:modified>
  <cp:category/>
  <cp:version/>
  <cp:contentType/>
  <cp:contentStatus/>
</cp:coreProperties>
</file>