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tabRatio="800" activeTab="0"/>
  </bookViews>
  <sheets>
    <sheet name="anno 2010" sheetId="1" r:id="rId1"/>
    <sheet name="anno 2009" sheetId="2" r:id="rId2"/>
    <sheet name="anno 2008" sheetId="3" r:id="rId3"/>
    <sheet name="quadro riepil. dati a conf" sheetId="4" r:id="rId4"/>
  </sheets>
  <definedNames/>
  <calcPr fullCalcOnLoad="1"/>
</workbook>
</file>

<file path=xl/sharedStrings.xml><?xml version="1.0" encoding="utf-8"?>
<sst xmlns="http://schemas.openxmlformats.org/spreadsheetml/2006/main" count="325" uniqueCount="97">
  <si>
    <t>BERGAMO</t>
  </si>
  <si>
    <t>BRESCIA</t>
  </si>
  <si>
    <t>LODI</t>
  </si>
  <si>
    <t>LECCO</t>
  </si>
  <si>
    <t>MILANO</t>
  </si>
  <si>
    <t>MANTOVA</t>
  </si>
  <si>
    <t>VARESE</t>
  </si>
  <si>
    <t>PAVIA</t>
  </si>
  <si>
    <t>SONDRIO</t>
  </si>
  <si>
    <t>CREMONA</t>
  </si>
  <si>
    <t>COMO</t>
  </si>
  <si>
    <t>ANNO 2008</t>
  </si>
  <si>
    <t>fuori regione</t>
  </si>
  <si>
    <t>frontalieri</t>
  </si>
  <si>
    <t>TOTALI</t>
  </si>
  <si>
    <t>ANNO 2005</t>
  </si>
  <si>
    <t>ANNO 2006</t>
  </si>
  <si>
    <t>ANNO 2007</t>
  </si>
  <si>
    <t>totali</t>
  </si>
  <si>
    <t>Legge 236/93 ( Il dato comprende i lavoratori inseriti dai Centri per l'Impiego + i casi dubbi inseriti dalla Regione)</t>
  </si>
  <si>
    <t>Legge 223/91</t>
  </si>
  <si>
    <t>Legge 236/93</t>
  </si>
  <si>
    <t>scrpl 30.01.08</t>
  </si>
  <si>
    <t>scrpl 26.02.08</t>
  </si>
  <si>
    <t>scrpl 20.03.08</t>
  </si>
  <si>
    <t>scrpl 23.04.08</t>
  </si>
  <si>
    <t>scrpl 27.05.08</t>
  </si>
  <si>
    <t>scrpl 30.06.08</t>
  </si>
  <si>
    <t>ANNO 2009</t>
  </si>
  <si>
    <t>scrpl 29.01.09</t>
  </si>
  <si>
    <t>scrpl 23.02.09</t>
  </si>
  <si>
    <t>scrpl 26.03.09</t>
  </si>
  <si>
    <t>scrpl 29.04.09</t>
  </si>
  <si>
    <t>scrpl 25.05.09</t>
  </si>
  <si>
    <t>scrpl 26.06.09</t>
  </si>
  <si>
    <t>Legge 236/93 ( Il dato comprende i lavoratori inseriti dai Centri per l'Impiego + i casi dubbi inseriti dalla Regione (fino alla scprl del 29.04.09))</t>
  </si>
  <si>
    <t>scrpl 18.07.08</t>
  </si>
  <si>
    <t>scrpl 17.07.09</t>
  </si>
  <si>
    <t>ANNO 2001</t>
  </si>
  <si>
    <t>ANNO 2002</t>
  </si>
  <si>
    <t>ANNO 2003</t>
  </si>
  <si>
    <t>ANNO 2004</t>
  </si>
  <si>
    <t>scrpl 29.09.08</t>
  </si>
  <si>
    <t>scrpl 17.09.09</t>
  </si>
  <si>
    <r>
      <rPr>
        <sz val="11"/>
        <color indexed="8"/>
        <rFont val="Calibri"/>
        <family val="2"/>
      </rPr>
      <t>§ legge 223/91: trattasi di lavoratori licenziati da aziende  che occupano  più di 15 dipendent</t>
    </r>
  </si>
  <si>
    <t>REGIONE LOMBARDIA</t>
  </si>
  <si>
    <t>MOBILITA' - riepilogo lavoratori approvati (dal 2001 al 2008)</t>
  </si>
  <si>
    <r>
      <t xml:space="preserve">§ </t>
    </r>
    <r>
      <rPr>
        <b/>
        <sz val="10"/>
        <color indexed="8"/>
        <rFont val="Arial"/>
        <family val="2"/>
      </rPr>
      <t>legge 236/93</t>
    </r>
    <r>
      <rPr>
        <sz val="10"/>
        <rFont val="Arial"/>
        <family val="2"/>
      </rPr>
      <t>: trattasi di lavoratori licenziati da aziende che occupano fino a 15 dipendenti</t>
    </r>
  </si>
  <si>
    <r>
      <t xml:space="preserve">§ </t>
    </r>
    <r>
      <rPr>
        <b/>
        <sz val="10"/>
        <color indexed="8"/>
        <rFont val="Arial"/>
        <family val="2"/>
      </rPr>
      <t>frontalieri:</t>
    </r>
    <r>
      <rPr>
        <sz val="10"/>
        <rFont val="Arial"/>
        <family val="2"/>
      </rPr>
      <t xml:space="preserve"> trattasi di lavoratori residenti in Italia  e che svolgono attività lavorativa in territorio Svizzero</t>
    </r>
  </si>
  <si>
    <t>MOBILITA' -LAVORATORI APPROVATI  ANNO 2008</t>
  </si>
  <si>
    <t>scrpl 
26 febb</t>
  </si>
  <si>
    <t>scrpl 
20 mar</t>
  </si>
  <si>
    <t>scrpl 
23 apr</t>
  </si>
  <si>
    <t>scrpl 
27 mag</t>
  </si>
  <si>
    <t>scrpl 
30 giu</t>
  </si>
  <si>
    <t>scrpl 
18 lug</t>
  </si>
  <si>
    <t>scrpl 
29 sett</t>
  </si>
  <si>
    <t>scrpl 
28 ott</t>
  </si>
  <si>
    <t>scrpl 
28 nov</t>
  </si>
  <si>
    <t>legge 
223/91</t>
  </si>
  <si>
    <t>legge 
236/93</t>
  </si>
  <si>
    <t>223 + 236</t>
  </si>
  <si>
    <r>
      <t>* legge 223/91</t>
    </r>
    <r>
      <rPr>
        <sz val="8"/>
        <color indexed="8"/>
        <rFont val="Arial"/>
        <family val="2"/>
      </rPr>
      <t>: trattasi di lavoratori licenziati da aziende  che occupano  più di 15 dipendenti</t>
    </r>
  </si>
  <si>
    <r>
      <t xml:space="preserve">° </t>
    </r>
    <r>
      <rPr>
        <b/>
        <sz val="8"/>
        <color indexed="8"/>
        <rFont val="Arial"/>
        <family val="2"/>
      </rPr>
      <t>legge 236/93</t>
    </r>
    <r>
      <rPr>
        <sz val="8"/>
        <color indexed="8"/>
        <rFont val="Arial"/>
        <family val="2"/>
      </rPr>
      <t>: trattasi di lavoratori licenziati da aziende che occupano fino a 15 dipendenti</t>
    </r>
  </si>
  <si>
    <r>
      <t xml:space="preserve">° </t>
    </r>
    <r>
      <rPr>
        <b/>
        <sz val="8"/>
        <color indexed="8"/>
        <rFont val="Arial"/>
        <family val="2"/>
      </rPr>
      <t>frontalieri:</t>
    </r>
    <r>
      <rPr>
        <sz val="8"/>
        <color indexed="8"/>
        <rFont val="Arial"/>
        <family val="2"/>
      </rPr>
      <t xml:space="preserve"> trattasi di lavoratori residenti in Italia  e che svolgono attività lavorativa in territorio Svizzero</t>
    </r>
  </si>
  <si>
    <r>
      <t xml:space="preserve">° </t>
    </r>
    <r>
      <rPr>
        <b/>
        <sz val="8"/>
        <color indexed="8"/>
        <rFont val="Arial"/>
        <family val="2"/>
      </rPr>
      <t>fuori regione</t>
    </r>
    <r>
      <rPr>
        <sz val="8"/>
        <color indexed="8"/>
        <rFont val="Arial"/>
        <family val="2"/>
      </rPr>
      <t xml:space="preserve">:lavoratori licenziati da aziende con unità produttiva in Lombardia e residenti in altre Regioni </t>
    </r>
  </si>
  <si>
    <t>scrpl
30 genn</t>
  </si>
  <si>
    <t>scrpl
29 genn</t>
  </si>
  <si>
    <t>scrpl 
23 febb</t>
  </si>
  <si>
    <t>scrpl 
26 mar</t>
  </si>
  <si>
    <t>scrpl 
29 apr</t>
  </si>
  <si>
    <t>scrpl 
25 mag</t>
  </si>
  <si>
    <t>scrpl 
26 giu</t>
  </si>
  <si>
    <t>scrpl 
17 lug</t>
  </si>
  <si>
    <t>scrpl 
17 sett</t>
  </si>
  <si>
    <t>scrpl 
22 ott</t>
  </si>
  <si>
    <t>COMO (+ frontal.)</t>
  </si>
  <si>
    <t>MOBILITA' - LAVORATORI APPROVATI ANNO 2009</t>
  </si>
  <si>
    <t>scrpl
30 nov</t>
  </si>
  <si>
    <t>scrpl 22.10.09</t>
  </si>
  <si>
    <t>scrpl 30.11.09</t>
  </si>
  <si>
    <t>scrpl 
x febb</t>
  </si>
  <si>
    <t>scrpl 
x apr</t>
  </si>
  <si>
    <t>scrpl 
x mag</t>
  </si>
  <si>
    <t>scrpl 
x giu</t>
  </si>
  <si>
    <t>scrpl 
x lug</t>
  </si>
  <si>
    <t>scrpl 
x sett</t>
  </si>
  <si>
    <t>scrpl 
x ott</t>
  </si>
  <si>
    <t>scrpl
x nov</t>
  </si>
  <si>
    <t>scrpl
20 genn</t>
  </si>
  <si>
    <t>scrpl
18 dic</t>
  </si>
  <si>
    <t>MOBILITA' - LAVORATORI APPROVATI ANNO 2010</t>
  </si>
  <si>
    <t>scrpl 
25 febb</t>
  </si>
  <si>
    <t>genn10 -genn 09</t>
  </si>
  <si>
    <t>feb10 - feb09</t>
  </si>
  <si>
    <t>scrpl 
23 mar</t>
  </si>
  <si>
    <t>mar10 - mar09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</si>
</sst>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[$-410]dddd\ d\ mmmm\ yyyy"/>
    <numFmt numFmtId="166" formatCode="[$-410]mmmmm\-yy;@"/>
    <numFmt numFmtId="167" formatCode="dd/mm/yy;@"/>
    <numFmt numFmtId="168" formatCode="0.0%"/>
  </numFmts>
  <fonts count="2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8" applyFont="1" applyFill="1" applyBorder="1">
      <alignment/>
      <protection/>
    </xf>
    <xf numFmtId="0" fontId="1" fillId="0" borderId="0" xfId="48" applyNumberFormat="1" applyFont="1" applyFill="1" applyBorder="1">
      <alignment/>
      <protection/>
    </xf>
    <xf numFmtId="0" fontId="2" fillId="0" borderId="0" xfId="48" applyFont="1" applyFill="1" applyBorder="1" applyAlignment="1">
      <alignment horizontal="center"/>
      <protection/>
    </xf>
    <xf numFmtId="0" fontId="4" fillId="0" borderId="10" xfId="48" applyFont="1" applyFill="1" applyBorder="1" applyAlignment="1">
      <alignment horizontal="center" wrapText="1"/>
      <protection/>
    </xf>
    <xf numFmtId="0" fontId="2" fillId="0" borderId="10" xfId="48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 horizontal="left"/>
    </xf>
    <xf numFmtId="3" fontId="24" fillId="0" borderId="10" xfId="0" applyNumberFormat="1" applyFont="1" applyFill="1" applyBorder="1" applyAlignment="1">
      <alignment/>
    </xf>
    <xf numFmtId="3" fontId="4" fillId="0" borderId="10" xfId="48" applyNumberFormat="1" applyFont="1" applyFill="1" applyBorder="1" applyAlignment="1">
      <alignment horizontal="right" wrapText="1"/>
      <protection/>
    </xf>
    <xf numFmtId="0" fontId="23" fillId="0" borderId="10" xfId="48" applyFont="1" applyFill="1" applyBorder="1" applyAlignment="1">
      <alignment wrapText="1"/>
      <protection/>
    </xf>
    <xf numFmtId="3" fontId="1" fillId="0" borderId="10" xfId="48" applyNumberFormat="1" applyFont="1" applyFill="1" applyBorder="1">
      <alignment/>
      <protection/>
    </xf>
    <xf numFmtId="3" fontId="2" fillId="0" borderId="10" xfId="48" applyNumberFormat="1" applyFont="1" applyFill="1" applyBorder="1">
      <alignment/>
      <protection/>
    </xf>
    <xf numFmtId="0" fontId="1" fillId="0" borderId="10" xfId="48" applyFont="1" applyFill="1" applyBorder="1" applyAlignment="1">
      <alignment wrapText="1"/>
      <protection/>
    </xf>
    <xf numFmtId="0" fontId="1" fillId="0" borderId="0" xfId="48" applyFont="1" applyFill="1" applyBorder="1" applyAlignment="1">
      <alignment wrapText="1"/>
      <protection/>
    </xf>
    <xf numFmtId="3" fontId="2" fillId="0" borderId="0" xfId="48" applyNumberFormat="1" applyFont="1" applyFill="1" applyBorder="1">
      <alignment/>
      <protection/>
    </xf>
    <xf numFmtId="3" fontId="4" fillId="0" borderId="10" xfId="48" applyNumberFormat="1" applyFont="1" applyFill="1" applyBorder="1" applyAlignment="1">
      <alignment horizontal="center"/>
      <protection/>
    </xf>
    <xf numFmtId="0" fontId="1" fillId="0" borderId="10" xfId="48" applyFont="1" applyFill="1" applyBorder="1">
      <alignment/>
      <protection/>
    </xf>
    <xf numFmtId="0" fontId="4" fillId="0" borderId="10" xfId="48" applyFont="1" applyFill="1" applyBorder="1" applyAlignment="1">
      <alignment horizontal="center"/>
      <protection/>
    </xf>
    <xf numFmtId="3" fontId="24" fillId="0" borderId="10" xfId="48" applyNumberFormat="1" applyFont="1" applyFill="1" applyBorder="1">
      <alignment/>
      <protection/>
    </xf>
    <xf numFmtId="0" fontId="2" fillId="0" borderId="0" xfId="48" applyFont="1" applyFill="1" applyBorder="1" applyAlignment="1">
      <alignment horizontal="centerContinuous"/>
      <protection/>
    </xf>
    <xf numFmtId="0" fontId="1" fillId="0" borderId="0" xfId="48" applyFont="1" applyFill="1" applyBorder="1" applyAlignment="1">
      <alignment wrapText="1"/>
      <protection/>
    </xf>
    <xf numFmtId="0" fontId="2" fillId="0" borderId="0" xfId="48" applyFont="1" applyFill="1" applyBorder="1" applyAlignment="1">
      <alignment horizontal="left"/>
      <protection/>
    </xf>
    <xf numFmtId="0" fontId="1" fillId="0" borderId="0" xfId="48" applyFont="1" applyFill="1" applyBorder="1">
      <alignment/>
      <protection/>
    </xf>
    <xf numFmtId="0" fontId="2" fillId="0" borderId="10" xfId="48" applyFont="1" applyFill="1" applyBorder="1" applyAlignment="1">
      <alignment horizontal="left"/>
      <protection/>
    </xf>
    <xf numFmtId="0" fontId="1" fillId="0" borderId="10" xfId="48" applyFont="1" applyFill="1" applyBorder="1" applyAlignment="1">
      <alignment wrapText="1"/>
      <protection/>
    </xf>
    <xf numFmtId="0" fontId="2" fillId="0" borderId="10" xfId="48" applyFont="1" applyFill="1" applyBorder="1" applyAlignment="1">
      <alignment wrapText="1"/>
      <protection/>
    </xf>
    <xf numFmtId="0" fontId="23" fillId="0" borderId="0" xfId="48" applyFont="1" applyFill="1" applyBorder="1">
      <alignment/>
      <protection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Continuous"/>
    </xf>
    <xf numFmtId="0" fontId="1" fillId="0" borderId="0" xfId="48" applyFont="1" applyFill="1" applyBorder="1" applyAlignment="1">
      <alignment horizontal="centerContinuous"/>
      <protection/>
    </xf>
    <xf numFmtId="0" fontId="24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3" fillId="22" borderId="10" xfId="0" applyFont="1" applyFill="1" applyBorder="1" applyAlignment="1">
      <alignment wrapText="1"/>
    </xf>
    <xf numFmtId="0" fontId="27" fillId="22" borderId="10" xfId="0" applyFont="1" applyFill="1" applyBorder="1" applyAlignment="1">
      <alignment horizontal="center" wrapText="1"/>
    </xf>
    <xf numFmtId="0" fontId="27" fillId="22" borderId="10" xfId="0" applyFont="1" applyFill="1" applyBorder="1" applyAlignment="1">
      <alignment wrapText="1"/>
    </xf>
    <xf numFmtId="0" fontId="24" fillId="22" borderId="10" xfId="0" applyFont="1" applyFill="1" applyBorder="1" applyAlignment="1">
      <alignment/>
    </xf>
    <xf numFmtId="9" fontId="24" fillId="0" borderId="0" xfId="51" applyFont="1" applyFill="1" applyAlignment="1">
      <alignment/>
    </xf>
    <xf numFmtId="0" fontId="28" fillId="22" borderId="10" xfId="0" applyFont="1" applyFill="1" applyBorder="1" applyAlignment="1">
      <alignment wrapText="1"/>
    </xf>
    <xf numFmtId="0" fontId="27" fillId="0" borderId="10" xfId="0" applyFont="1" applyFill="1" applyBorder="1" applyAlignment="1">
      <alignment/>
    </xf>
    <xf numFmtId="0" fontId="27" fillId="22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168" fontId="27" fillId="0" borderId="10" xfId="51" applyNumberFormat="1" applyFont="1" applyFill="1" applyBorder="1" applyAlignment="1">
      <alignment/>
    </xf>
    <xf numFmtId="168" fontId="27" fillId="22" borderId="10" xfId="51" applyNumberFormat="1" applyFont="1" applyFill="1" applyBorder="1" applyAlignment="1">
      <alignment/>
    </xf>
    <xf numFmtId="0" fontId="2" fillId="0" borderId="11" xfId="48" applyFont="1" applyFill="1" applyBorder="1" applyAlignment="1">
      <alignment horizontal="center"/>
      <protection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" fillId="0" borderId="11" xfId="48" applyFont="1" applyFill="1" applyBorder="1" applyAlignment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A4" sqref="A4"/>
    </sheetView>
  </sheetViews>
  <sheetFormatPr defaultColWidth="9.140625" defaultRowHeight="15"/>
  <cols>
    <col min="2" max="12" width="5.57421875" style="0" customWidth="1"/>
    <col min="14" max="16" width="5.57421875" style="0" customWidth="1"/>
  </cols>
  <sheetData>
    <row r="1" spans="1:2" s="33" customFormat="1" ht="12.75">
      <c r="A1" s="44" t="s">
        <v>91</v>
      </c>
      <c r="B1" s="34"/>
    </row>
    <row r="2" s="33" customFormat="1" ht="12.75"/>
    <row r="3" spans="1:16" s="33" customFormat="1" ht="33.75">
      <c r="A3" s="45" t="s">
        <v>59</v>
      </c>
      <c r="B3" s="46" t="s">
        <v>89</v>
      </c>
      <c r="C3" s="46" t="s">
        <v>92</v>
      </c>
      <c r="D3" s="46" t="s">
        <v>95</v>
      </c>
      <c r="E3" s="46" t="s">
        <v>82</v>
      </c>
      <c r="F3" s="46" t="s">
        <v>83</v>
      </c>
      <c r="G3" s="46" t="s">
        <v>84</v>
      </c>
      <c r="H3" s="46" t="s">
        <v>85</v>
      </c>
      <c r="I3" s="46" t="s">
        <v>86</v>
      </c>
      <c r="J3" s="46" t="s">
        <v>87</v>
      </c>
      <c r="K3" s="46" t="s">
        <v>88</v>
      </c>
      <c r="L3" s="45">
        <v>2010</v>
      </c>
      <c r="M3" s="45" t="s">
        <v>59</v>
      </c>
      <c r="N3" s="46" t="s">
        <v>93</v>
      </c>
      <c r="O3" s="46" t="s">
        <v>94</v>
      </c>
      <c r="P3" s="46" t="s">
        <v>96</v>
      </c>
    </row>
    <row r="4" spans="1:16" s="33" customFormat="1" ht="12.75">
      <c r="A4" s="53" t="s">
        <v>0</v>
      </c>
      <c r="B4" s="35">
        <v>187</v>
      </c>
      <c r="C4" s="35">
        <v>237</v>
      </c>
      <c r="D4" s="35">
        <v>280</v>
      </c>
      <c r="E4" s="35"/>
      <c r="F4" s="35"/>
      <c r="G4" s="35"/>
      <c r="H4" s="35"/>
      <c r="I4" s="35"/>
      <c r="J4" s="35"/>
      <c r="K4" s="35"/>
      <c r="L4" s="35">
        <f>SUM(B4:K4)</f>
        <v>704</v>
      </c>
      <c r="M4" s="53" t="s">
        <v>0</v>
      </c>
      <c r="N4" s="54">
        <f>(B4-'anno 2009'!B4)/'anno 2009'!B4</f>
        <v>-0.4263803680981595</v>
      </c>
      <c r="O4" s="54">
        <f>(C4-'anno 2009'!C4)/'anno 2009'!C4</f>
        <v>1.135135135135135</v>
      </c>
      <c r="P4" s="54">
        <f>(D4-'anno 2009'!D4)/'anno 2009'!D4</f>
        <v>0.4358974358974359</v>
      </c>
    </row>
    <row r="5" spans="1:16" s="33" customFormat="1" ht="12.75">
      <c r="A5" s="52" t="s">
        <v>1</v>
      </c>
      <c r="B5" s="48">
        <v>154</v>
      </c>
      <c r="C5" s="48">
        <v>159</v>
      </c>
      <c r="D5" s="48">
        <v>62</v>
      </c>
      <c r="E5" s="48"/>
      <c r="F5" s="48"/>
      <c r="G5" s="48"/>
      <c r="H5" s="48"/>
      <c r="I5" s="48"/>
      <c r="J5" s="48"/>
      <c r="K5" s="48"/>
      <c r="L5" s="48">
        <f aca="true" t="shared" si="0" ref="L5:L16">SUM(B5:K5)</f>
        <v>375</v>
      </c>
      <c r="M5" s="52" t="s">
        <v>1</v>
      </c>
      <c r="N5" s="55">
        <f>(B5-'anno 2009'!B5)/'anno 2009'!B5</f>
        <v>0.06206896551724138</v>
      </c>
      <c r="O5" s="55">
        <f>(C5-'anno 2009'!C5)/'anno 2009'!C5</f>
        <v>0.358974358974359</v>
      </c>
      <c r="P5" s="55">
        <f>(D5-'anno 2009'!D5)/'anno 2009'!D5</f>
        <v>-0.20512820512820512</v>
      </c>
    </row>
    <row r="6" spans="1:16" s="33" customFormat="1" ht="12.75">
      <c r="A6" s="51" t="s">
        <v>10</v>
      </c>
      <c r="B6" s="35">
        <v>121</v>
      </c>
      <c r="C6" s="35">
        <v>170</v>
      </c>
      <c r="D6" s="35">
        <v>82</v>
      </c>
      <c r="E6" s="35"/>
      <c r="F6" s="35"/>
      <c r="G6" s="35"/>
      <c r="H6" s="35"/>
      <c r="I6" s="35"/>
      <c r="J6" s="35"/>
      <c r="K6" s="35"/>
      <c r="L6" s="35">
        <f t="shared" si="0"/>
        <v>373</v>
      </c>
      <c r="M6" s="51" t="s">
        <v>10</v>
      </c>
      <c r="N6" s="54">
        <f>(B6-'anno 2009'!B6)/'anno 2009'!B6</f>
        <v>0.4235294117647059</v>
      </c>
      <c r="O6" s="54">
        <f>(C6-'anno 2009'!C6)/'anno 2009'!C6</f>
        <v>1.4285714285714286</v>
      </c>
      <c r="P6" s="54">
        <f>(D6-'anno 2009'!D6)/'anno 2009'!D6</f>
        <v>-0.6419213973799127</v>
      </c>
    </row>
    <row r="7" spans="1:16" s="33" customFormat="1" ht="12.75">
      <c r="A7" s="52" t="s">
        <v>9</v>
      </c>
      <c r="B7" s="48">
        <v>18</v>
      </c>
      <c r="C7" s="48">
        <v>46</v>
      </c>
      <c r="D7" s="48">
        <v>19</v>
      </c>
      <c r="E7" s="48"/>
      <c r="F7" s="48"/>
      <c r="G7" s="48"/>
      <c r="H7" s="48"/>
      <c r="I7" s="48"/>
      <c r="J7" s="48"/>
      <c r="K7" s="48"/>
      <c r="L7" s="48">
        <f t="shared" si="0"/>
        <v>83</v>
      </c>
      <c r="M7" s="52" t="s">
        <v>9</v>
      </c>
      <c r="N7" s="55">
        <f>(B7-'anno 2009'!B7)/'anno 2009'!B7</f>
        <v>-0.41935483870967744</v>
      </c>
      <c r="O7" s="55">
        <f>(C7-'anno 2009'!C7)/'anno 2009'!C7</f>
        <v>0.15</v>
      </c>
      <c r="P7" s="55">
        <f>(D7-'anno 2009'!D7)/'anno 2009'!D7</f>
        <v>-0.3448275862068966</v>
      </c>
    </row>
    <row r="8" spans="1:16" s="33" customFormat="1" ht="12.75">
      <c r="A8" s="51" t="s">
        <v>3</v>
      </c>
      <c r="B8" s="35">
        <v>30</v>
      </c>
      <c r="C8" s="35">
        <v>82</v>
      </c>
      <c r="D8" s="35">
        <v>52</v>
      </c>
      <c r="E8" s="35"/>
      <c r="F8" s="35"/>
      <c r="G8" s="35"/>
      <c r="H8" s="35"/>
      <c r="I8" s="35"/>
      <c r="J8" s="35"/>
      <c r="K8" s="35"/>
      <c r="L8" s="35">
        <f t="shared" si="0"/>
        <v>164</v>
      </c>
      <c r="M8" s="51" t="s">
        <v>3</v>
      </c>
      <c r="N8" s="54">
        <f>(B8-'anno 2009'!B8)/'anno 2009'!B8</f>
        <v>-0.3181818181818182</v>
      </c>
      <c r="O8" s="54">
        <f>(C8-'anno 2009'!C8)/'anno 2009'!C8</f>
        <v>1</v>
      </c>
      <c r="P8" s="54">
        <f>(D8-'anno 2009'!D8)/'anno 2009'!D8</f>
        <v>-0.5398230088495575</v>
      </c>
    </row>
    <row r="9" spans="1:16" s="33" customFormat="1" ht="12.75">
      <c r="A9" s="52" t="s">
        <v>2</v>
      </c>
      <c r="B9" s="48">
        <v>30</v>
      </c>
      <c r="C9" s="48">
        <v>21</v>
      </c>
      <c r="D9" s="48">
        <v>19</v>
      </c>
      <c r="E9" s="48"/>
      <c r="F9" s="48"/>
      <c r="G9" s="48"/>
      <c r="H9" s="48"/>
      <c r="I9" s="48"/>
      <c r="J9" s="48"/>
      <c r="K9" s="48"/>
      <c r="L9" s="48">
        <f t="shared" si="0"/>
        <v>70</v>
      </c>
      <c r="M9" s="52" t="s">
        <v>2</v>
      </c>
      <c r="N9" s="55">
        <f>(B9-'anno 2009'!B9)/'anno 2009'!B9</f>
        <v>0.5</v>
      </c>
      <c r="O9" s="55">
        <f>(C9-'anno 2009'!C9)/'anno 2009'!C9</f>
        <v>-0.27586206896551724</v>
      </c>
      <c r="P9" s="55">
        <f>(D9-'anno 2009'!D9)/'anno 2009'!D9</f>
        <v>-0.5128205128205128</v>
      </c>
    </row>
    <row r="10" spans="1:16" s="33" customFormat="1" ht="12.75">
      <c r="A10" s="51" t="s">
        <v>5</v>
      </c>
      <c r="B10" s="35">
        <v>66</v>
      </c>
      <c r="C10" s="35">
        <v>56</v>
      </c>
      <c r="D10" s="35">
        <v>63</v>
      </c>
      <c r="E10" s="35"/>
      <c r="F10" s="35"/>
      <c r="G10" s="35"/>
      <c r="H10" s="35"/>
      <c r="I10" s="35"/>
      <c r="J10" s="35"/>
      <c r="K10" s="35"/>
      <c r="L10" s="35">
        <f t="shared" si="0"/>
        <v>185</v>
      </c>
      <c r="M10" s="51" t="s">
        <v>5</v>
      </c>
      <c r="N10" s="54">
        <f>(B10-'anno 2009'!B10)/'anno 2009'!B10</f>
        <v>0</v>
      </c>
      <c r="O10" s="54">
        <f>(C10-'anno 2009'!C10)/'anno 2009'!C10</f>
        <v>2.2941176470588234</v>
      </c>
      <c r="P10" s="54">
        <f>(D10-'anno 2009'!D10)/'anno 2009'!D10</f>
        <v>0.06779661016949153</v>
      </c>
    </row>
    <row r="11" spans="1:16" s="33" customFormat="1" ht="12.75">
      <c r="A11" s="52" t="s">
        <v>4</v>
      </c>
      <c r="B11" s="48">
        <v>765</v>
      </c>
      <c r="C11" s="48">
        <v>1401</v>
      </c>
      <c r="D11" s="48">
        <v>886</v>
      </c>
      <c r="E11" s="48"/>
      <c r="F11" s="48"/>
      <c r="G11" s="48"/>
      <c r="H11" s="48"/>
      <c r="I11" s="48"/>
      <c r="J11" s="48"/>
      <c r="K11" s="48"/>
      <c r="L11" s="48">
        <f t="shared" si="0"/>
        <v>3052</v>
      </c>
      <c r="M11" s="52" t="s">
        <v>4</v>
      </c>
      <c r="N11" s="55">
        <f>(B11-'anno 2009'!B11)/'anno 2009'!B11</f>
        <v>0.21815286624203822</v>
      </c>
      <c r="O11" s="55">
        <f>(C11-'anno 2009'!C11)/'anno 2009'!C11</f>
        <v>1.6089385474860336</v>
      </c>
      <c r="P11" s="55">
        <f>(D11-'anno 2009'!D11)/'anno 2009'!D11</f>
        <v>-0.016648168701442843</v>
      </c>
    </row>
    <row r="12" spans="1:16" s="33" customFormat="1" ht="12.75">
      <c r="A12" s="51" t="s">
        <v>7</v>
      </c>
      <c r="B12" s="35">
        <v>46</v>
      </c>
      <c r="C12" s="35">
        <v>61</v>
      </c>
      <c r="D12" s="35">
        <v>13</v>
      </c>
      <c r="E12" s="35"/>
      <c r="F12" s="35"/>
      <c r="G12" s="35"/>
      <c r="H12" s="35"/>
      <c r="I12" s="35"/>
      <c r="J12" s="35"/>
      <c r="K12" s="35"/>
      <c r="L12" s="35">
        <f t="shared" si="0"/>
        <v>120</v>
      </c>
      <c r="M12" s="51" t="s">
        <v>7</v>
      </c>
      <c r="N12" s="54">
        <f>(B12-'anno 2009'!B12)/'anno 2009'!B12</f>
        <v>-0.46511627906976744</v>
      </c>
      <c r="O12" s="54">
        <f>(C12-'anno 2009'!C12)/'anno 2009'!C12</f>
        <v>0.2708333333333333</v>
      </c>
      <c r="P12" s="54">
        <f>(D12-'anno 2009'!D12)/'anno 2009'!D12</f>
        <v>-0.7936507936507936</v>
      </c>
    </row>
    <row r="13" spans="1:16" s="33" customFormat="1" ht="12.75">
      <c r="A13" s="52" t="s">
        <v>8</v>
      </c>
      <c r="B13" s="48">
        <v>3</v>
      </c>
      <c r="C13" s="48">
        <v>8</v>
      </c>
      <c r="D13" s="48">
        <v>72</v>
      </c>
      <c r="E13" s="48"/>
      <c r="F13" s="48"/>
      <c r="G13" s="48"/>
      <c r="H13" s="48"/>
      <c r="I13" s="48"/>
      <c r="J13" s="48"/>
      <c r="K13" s="48"/>
      <c r="L13" s="48">
        <f t="shared" si="0"/>
        <v>83</v>
      </c>
      <c r="M13" s="52" t="s">
        <v>8</v>
      </c>
      <c r="N13" s="55">
        <f>(B13-'anno 2009'!B13)/'anno 2009'!B13</f>
        <v>-0.8125</v>
      </c>
      <c r="O13" s="55">
        <f>(C13-'anno 2009'!C13)/'anno 2009'!C13</f>
        <v>0.6</v>
      </c>
      <c r="P13" s="55">
        <f>(D13-'anno 2009'!D13)/'anno 2009'!D13</f>
        <v>5.545454545454546</v>
      </c>
    </row>
    <row r="14" spans="1:16" s="33" customFormat="1" ht="12.75">
      <c r="A14" s="51" t="s">
        <v>6</v>
      </c>
      <c r="B14" s="35">
        <v>108</v>
      </c>
      <c r="C14" s="35">
        <v>184</v>
      </c>
      <c r="D14" s="35">
        <v>137</v>
      </c>
      <c r="E14" s="35"/>
      <c r="F14" s="35"/>
      <c r="G14" s="35"/>
      <c r="H14" s="35"/>
      <c r="I14" s="35"/>
      <c r="J14" s="35"/>
      <c r="K14" s="35"/>
      <c r="L14" s="35">
        <f t="shared" si="0"/>
        <v>429</v>
      </c>
      <c r="M14" s="51" t="s">
        <v>6</v>
      </c>
      <c r="N14" s="54">
        <f>(B14-'anno 2009'!B14)/'anno 2009'!B14</f>
        <v>-0.12903225806451613</v>
      </c>
      <c r="O14" s="54">
        <f>(C14-'anno 2009'!C14)/'anno 2009'!C14</f>
        <v>-0.010752688172043012</v>
      </c>
      <c r="P14" s="54">
        <f>(D14-'anno 2009'!D14)/'anno 2009'!D14</f>
        <v>-0.4219409282700422</v>
      </c>
    </row>
    <row r="15" spans="1:16" s="33" customFormat="1" ht="12.75">
      <c r="A15" s="52" t="s">
        <v>13</v>
      </c>
      <c r="B15" s="48"/>
      <c r="C15" s="48"/>
      <c r="D15" s="48">
        <v>3</v>
      </c>
      <c r="E15" s="48"/>
      <c r="F15" s="48"/>
      <c r="G15" s="48"/>
      <c r="H15" s="48"/>
      <c r="I15" s="48"/>
      <c r="J15" s="48"/>
      <c r="K15" s="48"/>
      <c r="L15" s="48">
        <f t="shared" si="0"/>
        <v>3</v>
      </c>
      <c r="M15" s="52" t="s">
        <v>12</v>
      </c>
      <c r="N15" s="48"/>
      <c r="O15" s="48"/>
      <c r="P15" s="55"/>
    </row>
    <row r="16" spans="1:16" s="33" customFormat="1" ht="12.75">
      <c r="A16" s="51"/>
      <c r="B16" s="35">
        <f>SUM(B4:B15)</f>
        <v>1528</v>
      </c>
      <c r="C16" s="35">
        <f aca="true" t="shared" si="1" ref="C16:K16">SUM(C4:C15)</f>
        <v>2425</v>
      </c>
      <c r="D16" s="35">
        <f t="shared" si="1"/>
        <v>1688</v>
      </c>
      <c r="E16" s="35">
        <f t="shared" si="1"/>
        <v>0</v>
      </c>
      <c r="F16" s="35">
        <f t="shared" si="1"/>
        <v>0</v>
      </c>
      <c r="G16" s="35">
        <f t="shared" si="1"/>
        <v>0</v>
      </c>
      <c r="H16" s="35">
        <f t="shared" si="1"/>
        <v>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0"/>
        <v>5641</v>
      </c>
      <c r="M16" s="51"/>
      <c r="N16" s="54">
        <f>(B16-'anno 2009'!B16)/'anno 2009'!B16</f>
        <v>-0.15951595159515952</v>
      </c>
      <c r="O16" s="54">
        <f>(C16-'anno 2009'!C16)/'anno 2009'!C16</f>
        <v>0.7989614243323442</v>
      </c>
      <c r="P16" s="54">
        <f>(D16-'anno 2009'!D16)/'anno 2009'!D16</f>
        <v>-0.2567151034786438</v>
      </c>
    </row>
    <row r="17" s="33" customFormat="1" ht="12.75"/>
    <row r="18" spans="1:16" s="33" customFormat="1" ht="33.75">
      <c r="A18" s="45" t="s">
        <v>60</v>
      </c>
      <c r="B18" s="46" t="s">
        <v>89</v>
      </c>
      <c r="C18" s="46" t="s">
        <v>92</v>
      </c>
      <c r="D18" s="46" t="s">
        <v>95</v>
      </c>
      <c r="E18" s="46" t="s">
        <v>82</v>
      </c>
      <c r="F18" s="46" t="s">
        <v>83</v>
      </c>
      <c r="G18" s="46" t="s">
        <v>84</v>
      </c>
      <c r="H18" s="46" t="s">
        <v>85</v>
      </c>
      <c r="I18" s="46" t="s">
        <v>86</v>
      </c>
      <c r="J18" s="46" t="s">
        <v>87</v>
      </c>
      <c r="K18" s="46" t="s">
        <v>88</v>
      </c>
      <c r="L18" s="45">
        <v>2010</v>
      </c>
      <c r="M18" s="45" t="s">
        <v>60</v>
      </c>
      <c r="N18" s="46" t="s">
        <v>93</v>
      </c>
      <c r="O18" s="46" t="s">
        <v>94</v>
      </c>
      <c r="P18" s="46" t="s">
        <v>96</v>
      </c>
    </row>
    <row r="19" spans="1:16" s="33" customFormat="1" ht="12.75">
      <c r="A19" s="53" t="s">
        <v>0</v>
      </c>
      <c r="B19" s="35">
        <v>198</v>
      </c>
      <c r="C19" s="35">
        <v>484</v>
      </c>
      <c r="D19" s="35">
        <v>350</v>
      </c>
      <c r="E19" s="35"/>
      <c r="F19" s="35"/>
      <c r="G19" s="35"/>
      <c r="H19" s="35"/>
      <c r="I19" s="35"/>
      <c r="J19" s="35"/>
      <c r="K19" s="35"/>
      <c r="L19" s="35">
        <f>SUM(B19:K19)</f>
        <v>1032</v>
      </c>
      <c r="M19" s="53" t="s">
        <v>0</v>
      </c>
      <c r="N19" s="54">
        <f>(B19-'anno 2009'!B19)/'anno 2009'!B19</f>
        <v>-0.6292134831460674</v>
      </c>
      <c r="O19" s="54">
        <f>(C19-'anno 2009'!C19)/'anno 2009'!C19</f>
        <v>0.37110481586402266</v>
      </c>
      <c r="P19" s="54">
        <f>(D19-'anno 2009'!D19)/'anno 2009'!D19</f>
        <v>-0.1784037558685446</v>
      </c>
    </row>
    <row r="20" spans="1:16" s="33" customFormat="1" ht="12.75">
      <c r="A20" s="52" t="s">
        <v>1</v>
      </c>
      <c r="B20" s="48">
        <v>184</v>
      </c>
      <c r="C20" s="48">
        <v>829</v>
      </c>
      <c r="D20" s="48">
        <v>642</v>
      </c>
      <c r="E20" s="48"/>
      <c r="F20" s="48"/>
      <c r="G20" s="48"/>
      <c r="H20" s="48"/>
      <c r="I20" s="48"/>
      <c r="J20" s="48"/>
      <c r="K20" s="48"/>
      <c r="L20" s="48">
        <f aca="true" t="shared" si="2" ref="L20:L31">SUM(B20:K20)</f>
        <v>1655</v>
      </c>
      <c r="M20" s="52" t="s">
        <v>1</v>
      </c>
      <c r="N20" s="55">
        <f>(B20-'anno 2009'!B20)/'anno 2009'!B20</f>
        <v>-0.7444444444444445</v>
      </c>
      <c r="O20" s="55">
        <f>(C20-'anno 2009'!C20)/'anno 2009'!C20</f>
        <v>0.8021739130434783</v>
      </c>
      <c r="P20" s="55">
        <f>(D20-'anno 2009'!D20)/'anno 2009'!D20</f>
        <v>-0.051698670605613</v>
      </c>
    </row>
    <row r="21" spans="1:16" s="33" customFormat="1" ht="12.75">
      <c r="A21" s="51" t="s">
        <v>10</v>
      </c>
      <c r="B21" s="35">
        <v>184</v>
      </c>
      <c r="C21" s="35">
        <v>239</v>
      </c>
      <c r="D21" s="35">
        <v>156</v>
      </c>
      <c r="E21" s="35"/>
      <c r="F21" s="35"/>
      <c r="G21" s="35"/>
      <c r="H21" s="35"/>
      <c r="I21" s="35"/>
      <c r="J21" s="35"/>
      <c r="K21" s="35"/>
      <c r="L21" s="35">
        <f t="shared" si="2"/>
        <v>579</v>
      </c>
      <c r="M21" s="51" t="s">
        <v>10</v>
      </c>
      <c r="N21" s="54">
        <f>(B21-'anno 2009'!B21)/'anno 2009'!B21</f>
        <v>-0.12380952380952381</v>
      </c>
      <c r="O21" s="54">
        <f>(C21-'anno 2009'!C21)/'anno 2009'!C21</f>
        <v>-0.012396694214876033</v>
      </c>
      <c r="P21" s="54">
        <f>(D21-'anno 2009'!D21)/'anno 2009'!D21</f>
        <v>-0.27102803738317754</v>
      </c>
    </row>
    <row r="22" spans="1:16" s="33" customFormat="1" ht="12.75">
      <c r="A22" s="52" t="s">
        <v>9</v>
      </c>
      <c r="B22" s="48">
        <v>107</v>
      </c>
      <c r="C22" s="48">
        <v>129</v>
      </c>
      <c r="D22" s="48">
        <v>77</v>
      </c>
      <c r="E22" s="48"/>
      <c r="F22" s="48"/>
      <c r="G22" s="48"/>
      <c r="H22" s="48"/>
      <c r="I22" s="48"/>
      <c r="J22" s="48"/>
      <c r="K22" s="48"/>
      <c r="L22" s="48">
        <f t="shared" si="2"/>
        <v>313</v>
      </c>
      <c r="M22" s="52" t="s">
        <v>9</v>
      </c>
      <c r="N22" s="55">
        <f>(B22-'anno 2009'!B22)/'anno 2009'!B22</f>
        <v>-0.2671232876712329</v>
      </c>
      <c r="O22" s="55">
        <f>(C22-'anno 2009'!C22)/'anno 2009'!C22</f>
        <v>0.3723404255319149</v>
      </c>
      <c r="P22" s="55">
        <f>(D22-'anno 2009'!D22)/'anno 2009'!D22</f>
        <v>-0.3125</v>
      </c>
    </row>
    <row r="23" spans="1:16" s="33" customFormat="1" ht="12.75">
      <c r="A23" s="51" t="s">
        <v>3</v>
      </c>
      <c r="B23" s="35">
        <v>37</v>
      </c>
      <c r="C23" s="35">
        <v>140</v>
      </c>
      <c r="D23" s="35">
        <v>130</v>
      </c>
      <c r="E23" s="35"/>
      <c r="F23" s="35"/>
      <c r="G23" s="35"/>
      <c r="H23" s="35"/>
      <c r="I23" s="35"/>
      <c r="J23" s="35"/>
      <c r="K23" s="35"/>
      <c r="L23" s="35">
        <f t="shared" si="2"/>
        <v>307</v>
      </c>
      <c r="M23" s="51" t="s">
        <v>3</v>
      </c>
      <c r="N23" s="54">
        <f>(B23-'anno 2009'!B23)/'anno 2009'!B23</f>
        <v>-0.7357142857142858</v>
      </c>
      <c r="O23" s="54">
        <f>(C23-'anno 2009'!C23)/'anno 2009'!C23</f>
        <v>1.0289855072463767</v>
      </c>
      <c r="P23" s="54">
        <f>(D23-'anno 2009'!D23)/'anno 2009'!D23</f>
        <v>0.9696969696969697</v>
      </c>
    </row>
    <row r="24" spans="1:16" s="33" customFormat="1" ht="12.75">
      <c r="A24" s="52" t="s">
        <v>2</v>
      </c>
      <c r="B24" s="48">
        <v>62</v>
      </c>
      <c r="C24" s="48">
        <v>103</v>
      </c>
      <c r="D24" s="48">
        <v>54</v>
      </c>
      <c r="E24" s="48"/>
      <c r="F24" s="48"/>
      <c r="G24" s="48"/>
      <c r="H24" s="48"/>
      <c r="I24" s="48"/>
      <c r="J24" s="48"/>
      <c r="K24" s="48"/>
      <c r="L24" s="48">
        <f t="shared" si="2"/>
        <v>219</v>
      </c>
      <c r="M24" s="52" t="s">
        <v>2</v>
      </c>
      <c r="N24" s="55">
        <f>(B24-'anno 2009'!B24)/'anno 2009'!B24</f>
        <v>-0.21518987341772153</v>
      </c>
      <c r="O24" s="55">
        <f>(C24-'anno 2009'!C24)/'anno 2009'!C24</f>
        <v>1.0196078431372548</v>
      </c>
      <c r="P24" s="55">
        <f>(D24-'anno 2009'!D24)/'anno 2009'!D24</f>
        <v>-0.12903225806451613</v>
      </c>
    </row>
    <row r="25" spans="1:16" s="33" customFormat="1" ht="12.75">
      <c r="A25" s="51" t="s">
        <v>5</v>
      </c>
      <c r="B25" s="35">
        <v>130</v>
      </c>
      <c r="C25" s="35">
        <v>185</v>
      </c>
      <c r="D25" s="35">
        <v>111</v>
      </c>
      <c r="E25" s="35"/>
      <c r="F25" s="35"/>
      <c r="G25" s="35"/>
      <c r="H25" s="35"/>
      <c r="I25" s="35"/>
      <c r="J25" s="35"/>
      <c r="K25" s="35"/>
      <c r="L25" s="35">
        <f t="shared" si="2"/>
        <v>426</v>
      </c>
      <c r="M25" s="51" t="s">
        <v>5</v>
      </c>
      <c r="N25" s="54">
        <f>(B25-'anno 2009'!B25)/'anno 2009'!B25</f>
        <v>-0.4980694980694981</v>
      </c>
      <c r="O25" s="54">
        <f>(C25-'anno 2009'!C25)/'anno 2009'!C25</f>
        <v>0.3805970149253731</v>
      </c>
      <c r="P25" s="54">
        <f>(D25-'anno 2009'!D25)/'anno 2009'!D25</f>
        <v>-0.2014388489208633</v>
      </c>
    </row>
    <row r="26" spans="1:16" s="33" customFormat="1" ht="12.75">
      <c r="A26" s="52" t="s">
        <v>4</v>
      </c>
      <c r="B26" s="48">
        <v>916</v>
      </c>
      <c r="C26" s="48">
        <v>1455</v>
      </c>
      <c r="D26" s="48">
        <v>1207</v>
      </c>
      <c r="E26" s="48"/>
      <c r="F26" s="48"/>
      <c r="G26" s="48"/>
      <c r="H26" s="48"/>
      <c r="I26" s="48"/>
      <c r="J26" s="48"/>
      <c r="K26" s="48"/>
      <c r="L26" s="48">
        <f t="shared" si="2"/>
        <v>3578</v>
      </c>
      <c r="M26" s="52" t="s">
        <v>4</v>
      </c>
      <c r="N26" s="55">
        <f>(B26-'anno 2009'!B26)/'anno 2009'!B26</f>
        <v>-0.046826222684703434</v>
      </c>
      <c r="O26" s="55">
        <f>(C26-'anno 2009'!C26)/'anno 2009'!C26</f>
        <v>0.5015479876160991</v>
      </c>
      <c r="P26" s="55">
        <f>(D26-'anno 2009'!D26)/'anno 2009'!D26</f>
        <v>0.06531332744924978</v>
      </c>
    </row>
    <row r="27" spans="1:16" s="33" customFormat="1" ht="12.75">
      <c r="A27" s="51" t="s">
        <v>7</v>
      </c>
      <c r="B27" s="35">
        <v>167</v>
      </c>
      <c r="C27" s="35">
        <v>265</v>
      </c>
      <c r="D27" s="35">
        <v>201</v>
      </c>
      <c r="E27" s="35"/>
      <c r="F27" s="35"/>
      <c r="G27" s="35"/>
      <c r="H27" s="35"/>
      <c r="I27" s="35"/>
      <c r="J27" s="35"/>
      <c r="K27" s="35"/>
      <c r="L27" s="35">
        <f t="shared" si="2"/>
        <v>633</v>
      </c>
      <c r="M27" s="51" t="s">
        <v>7</v>
      </c>
      <c r="N27" s="54">
        <f>(B27-'anno 2009'!B27)/'anno 2009'!B27</f>
        <v>-0.18536585365853658</v>
      </c>
      <c r="O27" s="54">
        <f>(C27-'anno 2009'!C27)/'anno 2009'!C27</f>
        <v>0.6987179487179487</v>
      </c>
      <c r="P27" s="54">
        <f>(D27-'anno 2009'!D27)/'anno 2009'!D27</f>
        <v>-0.009852216748768473</v>
      </c>
    </row>
    <row r="28" spans="1:16" s="33" customFormat="1" ht="12.75">
      <c r="A28" s="52" t="s">
        <v>8</v>
      </c>
      <c r="B28" s="48">
        <v>98</v>
      </c>
      <c r="C28" s="48">
        <v>54</v>
      </c>
      <c r="D28" s="48">
        <v>46</v>
      </c>
      <c r="E28" s="48"/>
      <c r="F28" s="48"/>
      <c r="G28" s="48"/>
      <c r="H28" s="48"/>
      <c r="I28" s="48"/>
      <c r="J28" s="48"/>
      <c r="K28" s="48"/>
      <c r="L28" s="48">
        <f t="shared" si="2"/>
        <v>198</v>
      </c>
      <c r="M28" s="52" t="s">
        <v>8</v>
      </c>
      <c r="N28" s="55">
        <f>(B28-'anno 2009'!B28)/'anno 2009'!B28</f>
        <v>-0.25757575757575757</v>
      </c>
      <c r="O28" s="55">
        <f>(C28-'anno 2009'!C28)/'anno 2009'!C28</f>
        <v>0.4594594594594595</v>
      </c>
      <c r="P28" s="55">
        <f>(D28-'anno 2009'!D28)/'anno 2009'!D28</f>
        <v>-0.30303030303030304</v>
      </c>
    </row>
    <row r="29" spans="1:16" s="33" customFormat="1" ht="12.75">
      <c r="A29" s="51" t="s">
        <v>6</v>
      </c>
      <c r="B29" s="35">
        <v>168</v>
      </c>
      <c r="C29" s="35">
        <v>315</v>
      </c>
      <c r="D29" s="35">
        <v>277</v>
      </c>
      <c r="E29" s="35"/>
      <c r="F29" s="35"/>
      <c r="G29" s="35"/>
      <c r="H29" s="35"/>
      <c r="I29" s="35"/>
      <c r="J29" s="35"/>
      <c r="K29" s="35"/>
      <c r="L29" s="35">
        <f t="shared" si="2"/>
        <v>760</v>
      </c>
      <c r="M29" s="51" t="s">
        <v>6</v>
      </c>
      <c r="N29" s="54">
        <f>(B29-'anno 2009'!B29)/'anno 2009'!B29</f>
        <v>-0.5</v>
      </c>
      <c r="O29" s="54">
        <f>(C29-'anno 2009'!C29)/'anno 2009'!C29</f>
        <v>0.21621621621621623</v>
      </c>
      <c r="P29" s="54">
        <f>(D29-'anno 2009'!D29)/'anno 2009'!D29</f>
        <v>-0.1580547112462006</v>
      </c>
    </row>
    <row r="30" spans="1:16" s="33" customFormat="1" ht="12.75">
      <c r="A30" s="52" t="s">
        <v>12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>
        <f t="shared" si="2"/>
        <v>0</v>
      </c>
      <c r="M30" s="52" t="s">
        <v>12</v>
      </c>
      <c r="N30" s="55"/>
      <c r="O30" s="55"/>
      <c r="P30" s="55"/>
    </row>
    <row r="31" spans="1:16" s="33" customFormat="1" ht="12.75">
      <c r="A31" s="51"/>
      <c r="B31" s="35">
        <f>SUM(B19:B30)</f>
        <v>2251</v>
      </c>
      <c r="C31" s="35">
        <f aca="true" t="shared" si="3" ref="C31:K31">SUM(C19:C30)</f>
        <v>4198</v>
      </c>
      <c r="D31" s="35">
        <f t="shared" si="3"/>
        <v>3251</v>
      </c>
      <c r="E31" s="35">
        <f t="shared" si="3"/>
        <v>0</v>
      </c>
      <c r="F31" s="35">
        <f t="shared" si="3"/>
        <v>0</v>
      </c>
      <c r="G31" s="35">
        <f t="shared" si="3"/>
        <v>0</v>
      </c>
      <c r="H31" s="35">
        <f t="shared" si="3"/>
        <v>0</v>
      </c>
      <c r="I31" s="35">
        <f t="shared" si="3"/>
        <v>0</v>
      </c>
      <c r="J31" s="35">
        <f t="shared" si="3"/>
        <v>0</v>
      </c>
      <c r="K31" s="35">
        <f t="shared" si="3"/>
        <v>0</v>
      </c>
      <c r="L31" s="35">
        <f t="shared" si="2"/>
        <v>9700</v>
      </c>
      <c r="M31" s="51"/>
      <c r="N31" s="54">
        <f>(B31-'anno 2009'!B31)/'anno 2009'!B31</f>
        <v>-0.3952176249328318</v>
      </c>
      <c r="O31" s="54">
        <f>(C31-'anno 2009'!C31)/'anno 2009'!C31</f>
        <v>0.48654390934844194</v>
      </c>
      <c r="P31" s="54">
        <f>(D31-'anno 2009'!D31)/'anno 2009'!D31</f>
        <v>-0.05135687189962066</v>
      </c>
    </row>
    <row r="32" s="33" customFormat="1" ht="12.75"/>
    <row r="33" spans="1:16" s="33" customFormat="1" ht="33.75">
      <c r="A33" s="45" t="s">
        <v>61</v>
      </c>
      <c r="B33" s="46" t="s">
        <v>89</v>
      </c>
      <c r="C33" s="46" t="s">
        <v>81</v>
      </c>
      <c r="D33" s="46" t="s">
        <v>95</v>
      </c>
      <c r="E33" s="46" t="s">
        <v>82</v>
      </c>
      <c r="F33" s="46" t="s">
        <v>83</v>
      </c>
      <c r="G33" s="46" t="s">
        <v>84</v>
      </c>
      <c r="H33" s="46" t="s">
        <v>85</v>
      </c>
      <c r="I33" s="46" t="s">
        <v>86</v>
      </c>
      <c r="J33" s="46" t="s">
        <v>87</v>
      </c>
      <c r="K33" s="46" t="s">
        <v>88</v>
      </c>
      <c r="L33" s="45">
        <v>2010</v>
      </c>
      <c r="M33" s="45" t="s">
        <v>61</v>
      </c>
      <c r="N33" s="46" t="s">
        <v>93</v>
      </c>
      <c r="O33" s="46" t="s">
        <v>94</v>
      </c>
      <c r="P33" s="46" t="s">
        <v>96</v>
      </c>
    </row>
    <row r="34" spans="1:16" s="33" customFormat="1" ht="12.75">
      <c r="A34" s="53" t="s">
        <v>0</v>
      </c>
      <c r="B34" s="35">
        <f aca="true" t="shared" si="4" ref="B34:K45">B4+B19</f>
        <v>385</v>
      </c>
      <c r="C34" s="35">
        <f t="shared" si="4"/>
        <v>721</v>
      </c>
      <c r="D34" s="35">
        <f t="shared" si="4"/>
        <v>630</v>
      </c>
      <c r="E34" s="35">
        <f t="shared" si="4"/>
        <v>0</v>
      </c>
      <c r="F34" s="35">
        <f t="shared" si="4"/>
        <v>0</v>
      </c>
      <c r="G34" s="35">
        <f t="shared" si="4"/>
        <v>0</v>
      </c>
      <c r="H34" s="35">
        <f t="shared" si="4"/>
        <v>0</v>
      </c>
      <c r="I34" s="35">
        <f t="shared" si="4"/>
        <v>0</v>
      </c>
      <c r="J34" s="35">
        <f t="shared" si="4"/>
        <v>0</v>
      </c>
      <c r="K34" s="35">
        <f t="shared" si="4"/>
        <v>0</v>
      </c>
      <c r="L34" s="35">
        <f>SUM(B34:K34)</f>
        <v>1736</v>
      </c>
      <c r="M34" s="53" t="s">
        <v>0</v>
      </c>
      <c r="N34" s="54">
        <f>(B34-'anno 2009'!B34)/'anno 2009'!B34</f>
        <v>-0.5523255813953488</v>
      </c>
      <c r="O34" s="54">
        <f>(C34-'anno 2009'!C34)/'anno 2009'!C34</f>
        <v>0.5538793103448276</v>
      </c>
      <c r="P34" s="54">
        <f>(D34-'anno 2009'!D34)/'anno 2009'!D34</f>
        <v>0.014492753623188406</v>
      </c>
    </row>
    <row r="35" spans="1:16" s="33" customFormat="1" ht="12.75">
      <c r="A35" s="52" t="s">
        <v>1</v>
      </c>
      <c r="B35" s="48">
        <f t="shared" si="4"/>
        <v>338</v>
      </c>
      <c r="C35" s="48">
        <f t="shared" si="4"/>
        <v>988</v>
      </c>
      <c r="D35" s="48">
        <f t="shared" si="4"/>
        <v>704</v>
      </c>
      <c r="E35" s="48">
        <f t="shared" si="4"/>
        <v>0</v>
      </c>
      <c r="F35" s="48">
        <f t="shared" si="4"/>
        <v>0</v>
      </c>
      <c r="G35" s="48">
        <f t="shared" si="4"/>
        <v>0</v>
      </c>
      <c r="H35" s="48">
        <f t="shared" si="4"/>
        <v>0</v>
      </c>
      <c r="I35" s="48">
        <f t="shared" si="4"/>
        <v>0</v>
      </c>
      <c r="J35" s="48">
        <f t="shared" si="4"/>
        <v>0</v>
      </c>
      <c r="K35" s="48">
        <f t="shared" si="4"/>
        <v>0</v>
      </c>
      <c r="L35" s="48">
        <f aca="true" t="shared" si="5" ref="L35:L46">SUM(B35:K35)</f>
        <v>2030</v>
      </c>
      <c r="M35" s="52" t="s">
        <v>1</v>
      </c>
      <c r="N35" s="55">
        <f>(B35-'anno 2009'!B35)/'anno 2009'!B35</f>
        <v>-0.6092485549132948</v>
      </c>
      <c r="O35" s="55">
        <f>(C35-'anno 2009'!C35)/'anno 2009'!C35</f>
        <v>0.7123050259965338</v>
      </c>
      <c r="P35" s="55">
        <f>(D35-'anno 2009'!D35)/'anno 2009'!D35</f>
        <v>-0.06754966887417219</v>
      </c>
    </row>
    <row r="36" spans="1:16" s="33" customFormat="1" ht="12.75">
      <c r="A36" s="51" t="s">
        <v>10</v>
      </c>
      <c r="B36" s="35">
        <f t="shared" si="4"/>
        <v>305</v>
      </c>
      <c r="C36" s="35">
        <f t="shared" si="4"/>
        <v>409</v>
      </c>
      <c r="D36" s="35">
        <f t="shared" si="4"/>
        <v>238</v>
      </c>
      <c r="E36" s="35">
        <f t="shared" si="4"/>
        <v>0</v>
      </c>
      <c r="F36" s="35">
        <f t="shared" si="4"/>
        <v>0</v>
      </c>
      <c r="G36" s="35">
        <f t="shared" si="4"/>
        <v>0</v>
      </c>
      <c r="H36" s="35">
        <f t="shared" si="4"/>
        <v>0</v>
      </c>
      <c r="I36" s="35">
        <f t="shared" si="4"/>
        <v>0</v>
      </c>
      <c r="J36" s="35">
        <f t="shared" si="4"/>
        <v>0</v>
      </c>
      <c r="K36" s="35">
        <f t="shared" si="4"/>
        <v>0</v>
      </c>
      <c r="L36" s="35">
        <f t="shared" si="5"/>
        <v>952</v>
      </c>
      <c r="M36" s="51" t="s">
        <v>10</v>
      </c>
      <c r="N36" s="54">
        <f>(B36-'anno 2009'!B36)/'anno 2009'!B36</f>
        <v>0.03389830508474576</v>
      </c>
      <c r="O36" s="54">
        <f>(C36-'anno 2009'!C36)/'anno 2009'!C36</f>
        <v>0.3108974358974359</v>
      </c>
      <c r="P36" s="54">
        <f>(D36-'anno 2009'!D36)/'anno 2009'!D36</f>
        <v>-0.46275395033860045</v>
      </c>
    </row>
    <row r="37" spans="1:16" s="33" customFormat="1" ht="12.75">
      <c r="A37" s="52" t="s">
        <v>9</v>
      </c>
      <c r="B37" s="48">
        <f t="shared" si="4"/>
        <v>125</v>
      </c>
      <c r="C37" s="48">
        <f t="shared" si="4"/>
        <v>175</v>
      </c>
      <c r="D37" s="48">
        <f t="shared" si="4"/>
        <v>96</v>
      </c>
      <c r="E37" s="48">
        <f t="shared" si="4"/>
        <v>0</v>
      </c>
      <c r="F37" s="48">
        <f t="shared" si="4"/>
        <v>0</v>
      </c>
      <c r="G37" s="48">
        <f t="shared" si="4"/>
        <v>0</v>
      </c>
      <c r="H37" s="48">
        <f t="shared" si="4"/>
        <v>0</v>
      </c>
      <c r="I37" s="48">
        <f t="shared" si="4"/>
        <v>0</v>
      </c>
      <c r="J37" s="48">
        <f t="shared" si="4"/>
        <v>0</v>
      </c>
      <c r="K37" s="48">
        <f t="shared" si="4"/>
        <v>0</v>
      </c>
      <c r="L37" s="48">
        <f t="shared" si="5"/>
        <v>396</v>
      </c>
      <c r="M37" s="52" t="s">
        <v>9</v>
      </c>
      <c r="N37" s="55">
        <f>(B37-'anno 2009'!B37)/'anno 2009'!B37</f>
        <v>-0.2937853107344633</v>
      </c>
      <c r="O37" s="55">
        <f>(C37-'anno 2009'!C37)/'anno 2009'!C37</f>
        <v>0.30597014925373134</v>
      </c>
      <c r="P37" s="55">
        <f>(D37-'anno 2009'!D37)/'anno 2009'!D37</f>
        <v>-0.3191489361702128</v>
      </c>
    </row>
    <row r="38" spans="1:16" s="33" customFormat="1" ht="12.75">
      <c r="A38" s="51" t="s">
        <v>3</v>
      </c>
      <c r="B38" s="35">
        <f t="shared" si="4"/>
        <v>67</v>
      </c>
      <c r="C38" s="35">
        <f t="shared" si="4"/>
        <v>222</v>
      </c>
      <c r="D38" s="35">
        <f t="shared" si="4"/>
        <v>182</v>
      </c>
      <c r="E38" s="35">
        <f t="shared" si="4"/>
        <v>0</v>
      </c>
      <c r="F38" s="35">
        <f t="shared" si="4"/>
        <v>0</v>
      </c>
      <c r="G38" s="35">
        <f t="shared" si="4"/>
        <v>0</v>
      </c>
      <c r="H38" s="35">
        <f t="shared" si="4"/>
        <v>0</v>
      </c>
      <c r="I38" s="35">
        <f t="shared" si="4"/>
        <v>0</v>
      </c>
      <c r="J38" s="35">
        <f t="shared" si="4"/>
        <v>0</v>
      </c>
      <c r="K38" s="35">
        <f t="shared" si="4"/>
        <v>0</v>
      </c>
      <c r="L38" s="35">
        <f t="shared" si="5"/>
        <v>471</v>
      </c>
      <c r="M38" s="51" t="s">
        <v>3</v>
      </c>
      <c r="N38" s="54">
        <f>(B38-'anno 2009'!B38)/'anno 2009'!B38</f>
        <v>-0.6358695652173914</v>
      </c>
      <c r="O38" s="54">
        <f>(C38-'anno 2009'!C38)/'anno 2009'!C38</f>
        <v>1.018181818181818</v>
      </c>
      <c r="P38" s="54">
        <f>(D38-'anno 2009'!D38)/'anno 2009'!D38</f>
        <v>0.01675977653631285</v>
      </c>
    </row>
    <row r="39" spans="1:16" s="33" customFormat="1" ht="12.75">
      <c r="A39" s="52" t="s">
        <v>2</v>
      </c>
      <c r="B39" s="48">
        <f t="shared" si="4"/>
        <v>92</v>
      </c>
      <c r="C39" s="48">
        <f t="shared" si="4"/>
        <v>124</v>
      </c>
      <c r="D39" s="48">
        <f t="shared" si="4"/>
        <v>73</v>
      </c>
      <c r="E39" s="48">
        <f t="shared" si="4"/>
        <v>0</v>
      </c>
      <c r="F39" s="48">
        <f t="shared" si="4"/>
        <v>0</v>
      </c>
      <c r="G39" s="48">
        <f t="shared" si="4"/>
        <v>0</v>
      </c>
      <c r="H39" s="48">
        <f t="shared" si="4"/>
        <v>0</v>
      </c>
      <c r="I39" s="48">
        <f t="shared" si="4"/>
        <v>0</v>
      </c>
      <c r="J39" s="48">
        <f t="shared" si="4"/>
        <v>0</v>
      </c>
      <c r="K39" s="48">
        <f t="shared" si="4"/>
        <v>0</v>
      </c>
      <c r="L39" s="48">
        <f t="shared" si="5"/>
        <v>289</v>
      </c>
      <c r="M39" s="52" t="s">
        <v>2</v>
      </c>
      <c r="N39" s="55">
        <f>(B39-'anno 2009'!B39)/'anno 2009'!B39</f>
        <v>-0.0707070707070707</v>
      </c>
      <c r="O39" s="55">
        <f>(C39-'anno 2009'!C39)/'anno 2009'!C39</f>
        <v>0.55</v>
      </c>
      <c r="P39" s="55">
        <f>(D39-'anno 2009'!D39)/'anno 2009'!D39</f>
        <v>-0.27722772277227725</v>
      </c>
    </row>
    <row r="40" spans="1:16" s="33" customFormat="1" ht="12.75">
      <c r="A40" s="51" t="s">
        <v>5</v>
      </c>
      <c r="B40" s="35">
        <f t="shared" si="4"/>
        <v>196</v>
      </c>
      <c r="C40" s="35">
        <f t="shared" si="4"/>
        <v>241</v>
      </c>
      <c r="D40" s="35">
        <f t="shared" si="4"/>
        <v>174</v>
      </c>
      <c r="E40" s="35">
        <f t="shared" si="4"/>
        <v>0</v>
      </c>
      <c r="F40" s="35">
        <f t="shared" si="4"/>
        <v>0</v>
      </c>
      <c r="G40" s="35">
        <f t="shared" si="4"/>
        <v>0</v>
      </c>
      <c r="H40" s="35">
        <f t="shared" si="4"/>
        <v>0</v>
      </c>
      <c r="I40" s="35">
        <f t="shared" si="4"/>
        <v>0</v>
      </c>
      <c r="J40" s="35">
        <f t="shared" si="4"/>
        <v>0</v>
      </c>
      <c r="K40" s="35">
        <f t="shared" si="4"/>
        <v>0</v>
      </c>
      <c r="L40" s="35">
        <f t="shared" si="5"/>
        <v>611</v>
      </c>
      <c r="M40" s="51" t="s">
        <v>5</v>
      </c>
      <c r="N40" s="54">
        <f>(B40-'anno 2009'!B40)/'anno 2009'!B40</f>
        <v>-0.39692307692307693</v>
      </c>
      <c r="O40" s="54">
        <f>(C40-'anno 2009'!C40)/'anno 2009'!C40</f>
        <v>0.5960264900662252</v>
      </c>
      <c r="P40" s="54">
        <f>(D40-'anno 2009'!D40)/'anno 2009'!D40</f>
        <v>-0.12121212121212122</v>
      </c>
    </row>
    <row r="41" spans="1:16" s="33" customFormat="1" ht="12.75">
      <c r="A41" s="52" t="s">
        <v>4</v>
      </c>
      <c r="B41" s="48">
        <f t="shared" si="4"/>
        <v>1681</v>
      </c>
      <c r="C41" s="48">
        <f t="shared" si="4"/>
        <v>2856</v>
      </c>
      <c r="D41" s="48">
        <f t="shared" si="4"/>
        <v>2093</v>
      </c>
      <c r="E41" s="48">
        <f t="shared" si="4"/>
        <v>0</v>
      </c>
      <c r="F41" s="48">
        <f t="shared" si="4"/>
        <v>0</v>
      </c>
      <c r="G41" s="48">
        <f t="shared" si="4"/>
        <v>0</v>
      </c>
      <c r="H41" s="48">
        <f t="shared" si="4"/>
        <v>0</v>
      </c>
      <c r="I41" s="48">
        <f t="shared" si="4"/>
        <v>0</v>
      </c>
      <c r="J41" s="48">
        <f t="shared" si="4"/>
        <v>0</v>
      </c>
      <c r="K41" s="48">
        <f t="shared" si="4"/>
        <v>0</v>
      </c>
      <c r="L41" s="48">
        <f t="shared" si="5"/>
        <v>6630</v>
      </c>
      <c r="M41" s="52" t="s">
        <v>4</v>
      </c>
      <c r="N41" s="55">
        <f>(B41-'anno 2009'!B41)/'anno 2009'!B41</f>
        <v>0.0578980490874764</v>
      </c>
      <c r="O41" s="55">
        <f>(C41-'anno 2009'!C41)/'anno 2009'!C41</f>
        <v>0.896414342629482</v>
      </c>
      <c r="P41" s="55">
        <f>(D41-'anno 2009'!D41)/'anno 2009'!D41</f>
        <v>0.029006882989183875</v>
      </c>
    </row>
    <row r="42" spans="1:16" s="33" customFormat="1" ht="12.75">
      <c r="A42" s="51" t="s">
        <v>7</v>
      </c>
      <c r="B42" s="35">
        <f t="shared" si="4"/>
        <v>213</v>
      </c>
      <c r="C42" s="35">
        <f t="shared" si="4"/>
        <v>326</v>
      </c>
      <c r="D42" s="35">
        <f t="shared" si="4"/>
        <v>214</v>
      </c>
      <c r="E42" s="35">
        <f t="shared" si="4"/>
        <v>0</v>
      </c>
      <c r="F42" s="35">
        <f t="shared" si="4"/>
        <v>0</v>
      </c>
      <c r="G42" s="35">
        <f t="shared" si="4"/>
        <v>0</v>
      </c>
      <c r="H42" s="35">
        <f t="shared" si="4"/>
        <v>0</v>
      </c>
      <c r="I42" s="35">
        <f t="shared" si="4"/>
        <v>0</v>
      </c>
      <c r="J42" s="35">
        <f t="shared" si="4"/>
        <v>0</v>
      </c>
      <c r="K42" s="35">
        <f t="shared" si="4"/>
        <v>0</v>
      </c>
      <c r="L42" s="35">
        <f t="shared" si="5"/>
        <v>753</v>
      </c>
      <c r="M42" s="51" t="s">
        <v>7</v>
      </c>
      <c r="N42" s="54">
        <f>(B42-'anno 2009'!B42)/'anno 2009'!B42</f>
        <v>-0.26804123711340205</v>
      </c>
      <c r="O42" s="54">
        <f>(C42-'anno 2009'!C42)/'anno 2009'!C42</f>
        <v>0.5980392156862745</v>
      </c>
      <c r="P42" s="54">
        <f>(D42-'anno 2009'!D42)/'anno 2009'!D42</f>
        <v>-0.19548872180451127</v>
      </c>
    </row>
    <row r="43" spans="1:16" s="33" customFormat="1" ht="12.75">
      <c r="A43" s="52" t="s">
        <v>8</v>
      </c>
      <c r="B43" s="48">
        <f t="shared" si="4"/>
        <v>101</v>
      </c>
      <c r="C43" s="48">
        <f t="shared" si="4"/>
        <v>62</v>
      </c>
      <c r="D43" s="48">
        <f t="shared" si="4"/>
        <v>118</v>
      </c>
      <c r="E43" s="48">
        <f t="shared" si="4"/>
        <v>0</v>
      </c>
      <c r="F43" s="48">
        <f t="shared" si="4"/>
        <v>0</v>
      </c>
      <c r="G43" s="48">
        <f t="shared" si="4"/>
        <v>0</v>
      </c>
      <c r="H43" s="48">
        <f t="shared" si="4"/>
        <v>0</v>
      </c>
      <c r="I43" s="48">
        <f t="shared" si="4"/>
        <v>0</v>
      </c>
      <c r="J43" s="48">
        <f t="shared" si="4"/>
        <v>0</v>
      </c>
      <c r="K43" s="48">
        <f t="shared" si="4"/>
        <v>0</v>
      </c>
      <c r="L43" s="48">
        <f t="shared" si="5"/>
        <v>281</v>
      </c>
      <c r="M43" s="52" t="s">
        <v>8</v>
      </c>
      <c r="N43" s="55">
        <f>(B43-'anno 2009'!B43)/'anno 2009'!B43</f>
        <v>-0.31756756756756754</v>
      </c>
      <c r="O43" s="55">
        <f>(C43-'anno 2009'!C43)/'anno 2009'!C43</f>
        <v>0.47619047619047616</v>
      </c>
      <c r="P43" s="55">
        <f>(D43-'anno 2009'!D43)/'anno 2009'!D43</f>
        <v>0.5324675324675324</v>
      </c>
    </row>
    <row r="44" spans="1:16" s="33" customFormat="1" ht="12.75">
      <c r="A44" s="51" t="s">
        <v>6</v>
      </c>
      <c r="B44" s="35">
        <f t="shared" si="4"/>
        <v>276</v>
      </c>
      <c r="C44" s="35">
        <f t="shared" si="4"/>
        <v>499</v>
      </c>
      <c r="D44" s="35">
        <f t="shared" si="4"/>
        <v>414</v>
      </c>
      <c r="E44" s="35">
        <f t="shared" si="4"/>
        <v>0</v>
      </c>
      <c r="F44" s="35">
        <f t="shared" si="4"/>
        <v>0</v>
      </c>
      <c r="G44" s="35">
        <f t="shared" si="4"/>
        <v>0</v>
      </c>
      <c r="H44" s="35">
        <f t="shared" si="4"/>
        <v>0</v>
      </c>
      <c r="I44" s="35">
        <f t="shared" si="4"/>
        <v>0</v>
      </c>
      <c r="J44" s="35">
        <f t="shared" si="4"/>
        <v>0</v>
      </c>
      <c r="K44" s="35">
        <f t="shared" si="4"/>
        <v>0</v>
      </c>
      <c r="L44" s="35">
        <f t="shared" si="5"/>
        <v>1189</v>
      </c>
      <c r="M44" s="51" t="s">
        <v>6</v>
      </c>
      <c r="N44" s="54">
        <f>(B44-'anno 2009'!B44)/'anno 2009'!B44</f>
        <v>-0.4</v>
      </c>
      <c r="O44" s="54">
        <f>(C44-'anno 2009'!C44)/'anno 2009'!C44</f>
        <v>0.12134831460674157</v>
      </c>
      <c r="P44" s="54">
        <f>(D44-'anno 2009'!D44)/'anno 2009'!D44</f>
        <v>-0.26855123674911663</v>
      </c>
    </row>
    <row r="45" spans="1:16" s="33" customFormat="1" ht="12.75">
      <c r="A45" s="52" t="s">
        <v>12</v>
      </c>
      <c r="B45" s="48">
        <f t="shared" si="4"/>
        <v>0</v>
      </c>
      <c r="C45" s="48">
        <f t="shared" si="4"/>
        <v>0</v>
      </c>
      <c r="D45" s="48">
        <f t="shared" si="4"/>
        <v>3</v>
      </c>
      <c r="E45" s="48">
        <f t="shared" si="4"/>
        <v>0</v>
      </c>
      <c r="F45" s="48">
        <f t="shared" si="4"/>
        <v>0</v>
      </c>
      <c r="G45" s="48">
        <f t="shared" si="4"/>
        <v>0</v>
      </c>
      <c r="H45" s="48">
        <f t="shared" si="4"/>
        <v>0</v>
      </c>
      <c r="I45" s="48">
        <f t="shared" si="4"/>
        <v>0</v>
      </c>
      <c r="J45" s="48">
        <f t="shared" si="4"/>
        <v>0</v>
      </c>
      <c r="K45" s="48">
        <f t="shared" si="4"/>
        <v>0</v>
      </c>
      <c r="L45" s="48">
        <f t="shared" si="5"/>
        <v>3</v>
      </c>
      <c r="M45" s="52" t="s">
        <v>12</v>
      </c>
      <c r="N45" s="55"/>
      <c r="O45" s="55"/>
      <c r="P45" s="55">
        <f>(D45-'anno 2009'!D45)/'anno 2009'!D45</f>
        <v>-0.9905362776025236</v>
      </c>
    </row>
    <row r="46" spans="1:16" s="33" customFormat="1" ht="12.75">
      <c r="A46" s="51"/>
      <c r="B46" s="35">
        <f>SUM(B34:B45)</f>
        <v>3779</v>
      </c>
      <c r="C46" s="35">
        <f aca="true" t="shared" si="6" ref="C46:K46">SUM(C34:C45)</f>
        <v>6623</v>
      </c>
      <c r="D46" s="35">
        <f t="shared" si="6"/>
        <v>4939</v>
      </c>
      <c r="E46" s="35">
        <f t="shared" si="6"/>
        <v>0</v>
      </c>
      <c r="F46" s="35">
        <f t="shared" si="6"/>
        <v>0</v>
      </c>
      <c r="G46" s="35">
        <f t="shared" si="6"/>
        <v>0</v>
      </c>
      <c r="H46" s="35">
        <f t="shared" si="6"/>
        <v>0</v>
      </c>
      <c r="I46" s="35">
        <f t="shared" si="6"/>
        <v>0</v>
      </c>
      <c r="J46" s="35">
        <f t="shared" si="6"/>
        <v>0</v>
      </c>
      <c r="K46" s="35">
        <f t="shared" si="6"/>
        <v>0</v>
      </c>
      <c r="L46" s="35">
        <f t="shared" si="5"/>
        <v>15341</v>
      </c>
      <c r="M46" s="51"/>
      <c r="N46" s="54">
        <f>(B46-'anno 2009'!B46)/'anno 2009'!B46</f>
        <v>-0.31787003610108305</v>
      </c>
      <c r="O46" s="54">
        <f>(C46-'anno 2009'!C46)/'anno 2009'!C46</f>
        <v>0.5874880153403643</v>
      </c>
      <c r="P46" s="54">
        <f>(D46-'anno 2009'!D46)/'anno 2009'!D46</f>
        <v>-0.13320463320463322</v>
      </c>
    </row>
    <row r="47" s="33" customFormat="1" ht="12.75"/>
    <row r="48" s="33" customFormat="1" ht="14.25">
      <c r="A48" s="43" t="s">
        <v>62</v>
      </c>
    </row>
    <row r="49" s="33" customFormat="1" ht="12.75">
      <c r="A49" s="36" t="s">
        <v>63</v>
      </c>
    </row>
    <row r="50" s="33" customFormat="1" ht="12.75">
      <c r="A50" s="36" t="s">
        <v>64</v>
      </c>
    </row>
    <row r="51" s="33" customFormat="1" ht="12.75">
      <c r="A51" s="43" t="s">
        <v>65</v>
      </c>
    </row>
    <row r="52" s="33" customFormat="1" ht="12.75">
      <c r="A52" s="36" t="s">
        <v>19</v>
      </c>
    </row>
    <row r="53" s="33" customFormat="1" ht="12.75"/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3">
      <selection activeCell="D4" sqref="D4"/>
    </sheetView>
  </sheetViews>
  <sheetFormatPr defaultColWidth="9.140625" defaultRowHeight="15"/>
  <cols>
    <col min="1" max="1" width="11.57421875" style="33" customWidth="1"/>
    <col min="2" max="13" width="5.57421875" style="33" customWidth="1"/>
    <col min="14" max="16384" width="9.00390625" style="33" customWidth="1"/>
  </cols>
  <sheetData>
    <row r="1" spans="1:2" ht="12.75">
      <c r="A1" s="44" t="s">
        <v>77</v>
      </c>
      <c r="B1" s="34"/>
    </row>
    <row r="3" spans="1:14" ht="33.75">
      <c r="A3" s="50" t="s">
        <v>59</v>
      </c>
      <c r="B3" s="46" t="s">
        <v>67</v>
      </c>
      <c r="C3" s="46" t="s">
        <v>68</v>
      </c>
      <c r="D3" s="46" t="s">
        <v>69</v>
      </c>
      <c r="E3" s="46" t="s">
        <v>70</v>
      </c>
      <c r="F3" s="46" t="s">
        <v>71</v>
      </c>
      <c r="G3" s="46" t="s">
        <v>72</v>
      </c>
      <c r="H3" s="46" t="s">
        <v>73</v>
      </c>
      <c r="I3" s="46" t="s">
        <v>74</v>
      </c>
      <c r="J3" s="46" t="s">
        <v>75</v>
      </c>
      <c r="K3" s="46" t="s">
        <v>78</v>
      </c>
      <c r="L3" s="46" t="s">
        <v>90</v>
      </c>
      <c r="M3" s="47">
        <v>2009</v>
      </c>
      <c r="N3" s="38"/>
    </row>
    <row r="4" spans="1:15" ht="12.75">
      <c r="A4" s="53" t="s">
        <v>0</v>
      </c>
      <c r="B4" s="35">
        <v>326</v>
      </c>
      <c r="C4" s="35">
        <v>111</v>
      </c>
      <c r="D4" s="35">
        <v>195</v>
      </c>
      <c r="E4" s="35">
        <v>164</v>
      </c>
      <c r="F4" s="35">
        <v>109</v>
      </c>
      <c r="G4" s="35">
        <v>108</v>
      </c>
      <c r="H4" s="35">
        <v>258</v>
      </c>
      <c r="I4" s="35">
        <v>284</v>
      </c>
      <c r="J4" s="35">
        <v>319</v>
      </c>
      <c r="K4" s="35">
        <v>274</v>
      </c>
      <c r="L4" s="35">
        <v>242</v>
      </c>
      <c r="M4" s="35">
        <f>SUM(B4:L4)</f>
        <v>2390</v>
      </c>
      <c r="N4" s="49"/>
      <c r="O4" s="49"/>
    </row>
    <row r="5" spans="1:15" ht="12.75">
      <c r="A5" s="52" t="s">
        <v>1</v>
      </c>
      <c r="B5" s="48">
        <v>145</v>
      </c>
      <c r="C5" s="48">
        <v>117</v>
      </c>
      <c r="D5" s="48">
        <v>78</v>
      </c>
      <c r="E5" s="48">
        <v>72</v>
      </c>
      <c r="F5" s="48">
        <v>64</v>
      </c>
      <c r="G5" s="48">
        <v>133</v>
      </c>
      <c r="H5" s="48">
        <v>163</v>
      </c>
      <c r="I5" s="48">
        <v>136</v>
      </c>
      <c r="J5" s="48">
        <v>150</v>
      </c>
      <c r="K5" s="48">
        <v>209</v>
      </c>
      <c r="L5" s="48">
        <v>120</v>
      </c>
      <c r="M5" s="48">
        <f aca="true" t="shared" si="0" ref="M5:M16">SUM(B5:L5)</f>
        <v>1387</v>
      </c>
      <c r="N5" s="49"/>
      <c r="O5" s="49"/>
    </row>
    <row r="6" spans="1:15" ht="12.75">
      <c r="A6" s="51" t="s">
        <v>10</v>
      </c>
      <c r="B6" s="35">
        <v>85</v>
      </c>
      <c r="C6" s="35">
        <v>70</v>
      </c>
      <c r="D6" s="35">
        <v>229</v>
      </c>
      <c r="E6" s="35">
        <v>101</v>
      </c>
      <c r="F6" s="35">
        <v>2</v>
      </c>
      <c r="G6" s="35">
        <v>154</v>
      </c>
      <c r="H6" s="35">
        <v>152</v>
      </c>
      <c r="I6" s="35">
        <v>120</v>
      </c>
      <c r="J6" s="35">
        <v>143</v>
      </c>
      <c r="K6" s="35">
        <v>247</v>
      </c>
      <c r="L6" s="35">
        <v>130</v>
      </c>
      <c r="M6" s="35">
        <f t="shared" si="0"/>
        <v>1433</v>
      </c>
      <c r="N6" s="49"/>
      <c r="O6" s="49"/>
    </row>
    <row r="7" spans="1:15" ht="12.75">
      <c r="A7" s="52" t="s">
        <v>9</v>
      </c>
      <c r="B7" s="48">
        <v>31</v>
      </c>
      <c r="C7" s="48">
        <v>40</v>
      </c>
      <c r="D7" s="48">
        <v>29</v>
      </c>
      <c r="E7" s="48">
        <v>72</v>
      </c>
      <c r="F7" s="48">
        <v>57</v>
      </c>
      <c r="G7" s="48">
        <v>21</v>
      </c>
      <c r="H7" s="48">
        <v>81</v>
      </c>
      <c r="I7" s="48">
        <v>81</v>
      </c>
      <c r="J7" s="48">
        <v>49</v>
      </c>
      <c r="K7" s="48">
        <v>48</v>
      </c>
      <c r="L7" s="48">
        <v>29</v>
      </c>
      <c r="M7" s="48">
        <f t="shared" si="0"/>
        <v>538</v>
      </c>
      <c r="N7" s="49"/>
      <c r="O7" s="49"/>
    </row>
    <row r="8" spans="1:15" ht="12.75">
      <c r="A8" s="51" t="s">
        <v>3</v>
      </c>
      <c r="B8" s="35">
        <v>44</v>
      </c>
      <c r="C8" s="35">
        <v>41</v>
      </c>
      <c r="D8" s="35">
        <v>113</v>
      </c>
      <c r="E8" s="35">
        <v>33</v>
      </c>
      <c r="F8" s="35">
        <v>43</v>
      </c>
      <c r="G8" s="35">
        <v>46</v>
      </c>
      <c r="H8" s="35">
        <v>42</v>
      </c>
      <c r="I8" s="35">
        <v>86</v>
      </c>
      <c r="J8" s="35">
        <v>22</v>
      </c>
      <c r="K8" s="35">
        <v>53</v>
      </c>
      <c r="L8" s="35">
        <v>35</v>
      </c>
      <c r="M8" s="35">
        <f t="shared" si="0"/>
        <v>558</v>
      </c>
      <c r="N8" s="49"/>
      <c r="O8" s="49"/>
    </row>
    <row r="9" spans="1:15" ht="12.75">
      <c r="A9" s="52" t="s">
        <v>2</v>
      </c>
      <c r="B9" s="48">
        <v>20</v>
      </c>
      <c r="C9" s="48">
        <v>29</v>
      </c>
      <c r="D9" s="48">
        <v>39</v>
      </c>
      <c r="E9" s="48">
        <v>20</v>
      </c>
      <c r="F9" s="48">
        <v>20</v>
      </c>
      <c r="G9" s="48">
        <v>119</v>
      </c>
      <c r="H9" s="48">
        <v>45</v>
      </c>
      <c r="I9" s="48">
        <v>29</v>
      </c>
      <c r="J9" s="48">
        <v>5</v>
      </c>
      <c r="K9" s="48">
        <v>8</v>
      </c>
      <c r="L9" s="48">
        <v>3</v>
      </c>
      <c r="M9" s="48">
        <f t="shared" si="0"/>
        <v>337</v>
      </c>
      <c r="N9" s="49"/>
      <c r="O9" s="49"/>
    </row>
    <row r="10" spans="1:15" ht="12.75">
      <c r="A10" s="51" t="s">
        <v>5</v>
      </c>
      <c r="B10" s="35">
        <v>66</v>
      </c>
      <c r="C10" s="35">
        <v>17</v>
      </c>
      <c r="D10" s="35">
        <v>59</v>
      </c>
      <c r="E10" s="35">
        <v>84</v>
      </c>
      <c r="F10" s="35">
        <v>26</v>
      </c>
      <c r="G10" s="35">
        <v>94</v>
      </c>
      <c r="H10" s="35">
        <v>19</v>
      </c>
      <c r="I10" s="35">
        <v>45</v>
      </c>
      <c r="J10" s="35">
        <v>49</v>
      </c>
      <c r="K10" s="35">
        <v>79</v>
      </c>
      <c r="L10" s="35">
        <v>19</v>
      </c>
      <c r="M10" s="35">
        <f t="shared" si="0"/>
        <v>557</v>
      </c>
      <c r="N10" s="49"/>
      <c r="O10" s="49"/>
    </row>
    <row r="11" spans="1:15" ht="12.75">
      <c r="A11" s="52" t="s">
        <v>4</v>
      </c>
      <c r="B11" s="48">
        <v>628</v>
      </c>
      <c r="C11" s="48">
        <v>537</v>
      </c>
      <c r="D11" s="48">
        <v>901</v>
      </c>
      <c r="E11" s="48">
        <v>641</v>
      </c>
      <c r="F11" s="48">
        <v>661</v>
      </c>
      <c r="G11" s="48">
        <v>409</v>
      </c>
      <c r="H11" s="48">
        <v>961</v>
      </c>
      <c r="I11" s="48">
        <v>1738</v>
      </c>
      <c r="J11" s="48">
        <v>782</v>
      </c>
      <c r="K11" s="48">
        <v>992</v>
      </c>
      <c r="L11" s="48">
        <v>176</v>
      </c>
      <c r="M11" s="48">
        <f t="shared" si="0"/>
        <v>8426</v>
      </c>
      <c r="N11" s="49"/>
      <c r="O11" s="49"/>
    </row>
    <row r="12" spans="1:15" ht="12.75">
      <c r="A12" s="51" t="s">
        <v>7</v>
      </c>
      <c r="B12" s="35">
        <v>86</v>
      </c>
      <c r="C12" s="35">
        <v>48</v>
      </c>
      <c r="D12" s="35">
        <v>63</v>
      </c>
      <c r="E12" s="35">
        <v>75</v>
      </c>
      <c r="F12" s="35">
        <v>21</v>
      </c>
      <c r="G12" s="35">
        <v>14</v>
      </c>
      <c r="H12" s="35">
        <v>33</v>
      </c>
      <c r="I12" s="35">
        <v>71</v>
      </c>
      <c r="J12" s="35">
        <v>33</v>
      </c>
      <c r="K12" s="35">
        <v>29</v>
      </c>
      <c r="L12" s="35">
        <v>11</v>
      </c>
      <c r="M12" s="35">
        <f t="shared" si="0"/>
        <v>484</v>
      </c>
      <c r="N12" s="49"/>
      <c r="O12" s="49"/>
    </row>
    <row r="13" spans="1:15" ht="12.75">
      <c r="A13" s="52" t="s">
        <v>8</v>
      </c>
      <c r="B13" s="48">
        <v>16</v>
      </c>
      <c r="C13" s="48">
        <v>5</v>
      </c>
      <c r="D13" s="48">
        <v>11</v>
      </c>
      <c r="E13" s="48">
        <v>21</v>
      </c>
      <c r="F13" s="48">
        <v>0</v>
      </c>
      <c r="G13" s="48">
        <v>33</v>
      </c>
      <c r="H13" s="48">
        <v>14</v>
      </c>
      <c r="I13" s="48">
        <v>27</v>
      </c>
      <c r="J13" s="48">
        <v>4</v>
      </c>
      <c r="K13" s="48">
        <v>4</v>
      </c>
      <c r="L13" s="48">
        <v>9</v>
      </c>
      <c r="M13" s="48">
        <f t="shared" si="0"/>
        <v>144</v>
      </c>
      <c r="N13" s="49"/>
      <c r="O13" s="49"/>
    </row>
    <row r="14" spans="1:15" ht="12.75">
      <c r="A14" s="51" t="s">
        <v>6</v>
      </c>
      <c r="B14" s="35">
        <v>124</v>
      </c>
      <c r="C14" s="35">
        <v>186</v>
      </c>
      <c r="D14" s="35">
        <v>237</v>
      </c>
      <c r="E14" s="35">
        <v>126</v>
      </c>
      <c r="F14" s="35">
        <v>66</v>
      </c>
      <c r="G14" s="35">
        <v>167</v>
      </c>
      <c r="H14" s="35">
        <v>128</v>
      </c>
      <c r="I14" s="35">
        <v>233</v>
      </c>
      <c r="J14" s="35">
        <v>165</v>
      </c>
      <c r="K14" s="35">
        <v>162</v>
      </c>
      <c r="L14" s="35">
        <v>167</v>
      </c>
      <c r="M14" s="35">
        <f t="shared" si="0"/>
        <v>1761</v>
      </c>
      <c r="N14" s="49"/>
      <c r="O14" s="49"/>
    </row>
    <row r="15" spans="1:15" ht="12.75">
      <c r="A15" s="52" t="s">
        <v>12</v>
      </c>
      <c r="B15" s="48">
        <v>247</v>
      </c>
      <c r="C15" s="48">
        <v>147</v>
      </c>
      <c r="D15" s="48">
        <v>317</v>
      </c>
      <c r="E15" s="48">
        <v>115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f t="shared" si="0"/>
        <v>826</v>
      </c>
      <c r="N15" s="49"/>
      <c r="O15" s="49"/>
    </row>
    <row r="16" spans="1:15" ht="12.75">
      <c r="A16" s="51"/>
      <c r="B16" s="35">
        <f>SUM(B4:B15)</f>
        <v>1818</v>
      </c>
      <c r="C16" s="35">
        <f aca="true" t="shared" si="1" ref="C16:K16">SUM(C4:C15)</f>
        <v>1348</v>
      </c>
      <c r="D16" s="35">
        <f t="shared" si="1"/>
        <v>2271</v>
      </c>
      <c r="E16" s="35">
        <f t="shared" si="1"/>
        <v>1524</v>
      </c>
      <c r="F16" s="35">
        <f t="shared" si="1"/>
        <v>1069</v>
      </c>
      <c r="G16" s="35">
        <f t="shared" si="1"/>
        <v>1298</v>
      </c>
      <c r="H16" s="35">
        <f t="shared" si="1"/>
        <v>1896</v>
      </c>
      <c r="I16" s="35">
        <f t="shared" si="1"/>
        <v>2850</v>
      </c>
      <c r="J16" s="35">
        <f t="shared" si="1"/>
        <v>1721</v>
      </c>
      <c r="K16" s="35">
        <f t="shared" si="1"/>
        <v>2105</v>
      </c>
      <c r="L16" s="35">
        <f>SUM(L4:L15)</f>
        <v>941</v>
      </c>
      <c r="M16" s="35">
        <f t="shared" si="0"/>
        <v>18841</v>
      </c>
      <c r="N16" s="49"/>
      <c r="O16" s="49"/>
    </row>
    <row r="18" spans="1:14" ht="33.75">
      <c r="A18" s="50" t="s">
        <v>60</v>
      </c>
      <c r="B18" s="46" t="s">
        <v>67</v>
      </c>
      <c r="C18" s="46" t="s">
        <v>68</v>
      </c>
      <c r="D18" s="46" t="s">
        <v>69</v>
      </c>
      <c r="E18" s="46" t="s">
        <v>70</v>
      </c>
      <c r="F18" s="46" t="s">
        <v>71</v>
      </c>
      <c r="G18" s="46" t="s">
        <v>72</v>
      </c>
      <c r="H18" s="46" t="s">
        <v>73</v>
      </c>
      <c r="I18" s="46" t="s">
        <v>74</v>
      </c>
      <c r="J18" s="46" t="s">
        <v>75</v>
      </c>
      <c r="K18" s="46" t="s">
        <v>78</v>
      </c>
      <c r="L18" s="46" t="s">
        <v>90</v>
      </c>
      <c r="M18" s="47">
        <v>2009</v>
      </c>
      <c r="N18" s="38"/>
    </row>
    <row r="19" spans="1:15" ht="12.75">
      <c r="A19" s="53" t="s">
        <v>0</v>
      </c>
      <c r="B19" s="35">
        <v>534</v>
      </c>
      <c r="C19" s="35">
        <v>353</v>
      </c>
      <c r="D19" s="35">
        <v>426</v>
      </c>
      <c r="E19" s="35">
        <v>195</v>
      </c>
      <c r="F19" s="35">
        <v>411</v>
      </c>
      <c r="G19" s="35">
        <v>320</v>
      </c>
      <c r="H19" s="35">
        <v>401</v>
      </c>
      <c r="I19" s="35">
        <v>490</v>
      </c>
      <c r="J19" s="35">
        <v>281</v>
      </c>
      <c r="K19" s="35">
        <v>334</v>
      </c>
      <c r="L19" s="35">
        <v>198</v>
      </c>
      <c r="M19" s="35">
        <f aca="true" t="shared" si="2" ref="M19:M31">SUM(B19:L19)</f>
        <v>3943</v>
      </c>
      <c r="N19" s="49"/>
      <c r="O19" s="49"/>
    </row>
    <row r="20" spans="1:15" ht="12.75">
      <c r="A20" s="52" t="s">
        <v>1</v>
      </c>
      <c r="B20" s="48">
        <v>720</v>
      </c>
      <c r="C20" s="48">
        <v>460</v>
      </c>
      <c r="D20" s="48">
        <v>677</v>
      </c>
      <c r="E20" s="48">
        <v>244</v>
      </c>
      <c r="F20" s="48">
        <v>618</v>
      </c>
      <c r="G20" s="48">
        <v>412</v>
      </c>
      <c r="H20" s="48">
        <v>568</v>
      </c>
      <c r="I20" s="48">
        <v>738</v>
      </c>
      <c r="J20" s="48">
        <v>542</v>
      </c>
      <c r="K20" s="48">
        <v>586</v>
      </c>
      <c r="L20" s="48">
        <v>178</v>
      </c>
      <c r="M20" s="48">
        <f t="shared" si="2"/>
        <v>5743</v>
      </c>
      <c r="N20" s="49"/>
      <c r="O20" s="49"/>
    </row>
    <row r="21" spans="1:15" ht="12.75">
      <c r="A21" s="51" t="s">
        <v>76</v>
      </c>
      <c r="B21" s="35">
        <v>210</v>
      </c>
      <c r="C21" s="35">
        <v>242</v>
      </c>
      <c r="D21" s="35">
        <v>214</v>
      </c>
      <c r="E21" s="35">
        <v>52</v>
      </c>
      <c r="F21" s="35">
        <v>195</v>
      </c>
      <c r="G21" s="35">
        <v>161</v>
      </c>
      <c r="H21" s="35">
        <v>107</v>
      </c>
      <c r="I21" s="35">
        <v>241</v>
      </c>
      <c r="J21" s="35">
        <v>217</v>
      </c>
      <c r="K21" s="35">
        <v>224</v>
      </c>
      <c r="L21" s="35">
        <v>112</v>
      </c>
      <c r="M21" s="35">
        <f t="shared" si="2"/>
        <v>1975</v>
      </c>
      <c r="N21" s="49"/>
      <c r="O21" s="49"/>
    </row>
    <row r="22" spans="1:15" ht="12.75">
      <c r="A22" s="52" t="s">
        <v>9</v>
      </c>
      <c r="B22" s="48">
        <v>146</v>
      </c>
      <c r="C22" s="48">
        <v>94</v>
      </c>
      <c r="D22" s="48">
        <v>112</v>
      </c>
      <c r="E22" s="48">
        <v>37</v>
      </c>
      <c r="F22" s="48">
        <v>148</v>
      </c>
      <c r="G22" s="48">
        <v>80</v>
      </c>
      <c r="H22" s="48">
        <v>65</v>
      </c>
      <c r="I22" s="48">
        <v>115</v>
      </c>
      <c r="J22" s="48">
        <v>76</v>
      </c>
      <c r="K22" s="48">
        <v>121</v>
      </c>
      <c r="L22" s="48">
        <v>52</v>
      </c>
      <c r="M22" s="48">
        <f t="shared" si="2"/>
        <v>1046</v>
      </c>
      <c r="N22" s="49"/>
      <c r="O22" s="49"/>
    </row>
    <row r="23" spans="1:15" ht="12.75">
      <c r="A23" s="51" t="s">
        <v>3</v>
      </c>
      <c r="B23" s="35">
        <v>140</v>
      </c>
      <c r="C23" s="35">
        <v>69</v>
      </c>
      <c r="D23" s="35">
        <v>66</v>
      </c>
      <c r="E23" s="35">
        <v>22</v>
      </c>
      <c r="F23" s="35">
        <v>74</v>
      </c>
      <c r="G23" s="35">
        <v>45</v>
      </c>
      <c r="H23" s="35">
        <v>70</v>
      </c>
      <c r="I23" s="35">
        <v>106</v>
      </c>
      <c r="J23" s="35">
        <v>95</v>
      </c>
      <c r="K23" s="35">
        <v>97</v>
      </c>
      <c r="L23" s="35">
        <v>116</v>
      </c>
      <c r="M23" s="35">
        <f t="shared" si="2"/>
        <v>900</v>
      </c>
      <c r="N23" s="49"/>
      <c r="O23" s="49"/>
    </row>
    <row r="24" spans="1:15" ht="12.75">
      <c r="A24" s="52" t="s">
        <v>2</v>
      </c>
      <c r="B24" s="48">
        <v>79</v>
      </c>
      <c r="C24" s="48">
        <v>51</v>
      </c>
      <c r="D24" s="48">
        <v>62</v>
      </c>
      <c r="E24" s="48">
        <v>30</v>
      </c>
      <c r="F24" s="48">
        <v>77</v>
      </c>
      <c r="G24" s="48">
        <v>63</v>
      </c>
      <c r="H24" s="48">
        <v>47</v>
      </c>
      <c r="I24" s="48">
        <v>58</v>
      </c>
      <c r="J24" s="48">
        <v>66</v>
      </c>
      <c r="K24" s="48">
        <v>48</v>
      </c>
      <c r="L24" s="48">
        <v>32</v>
      </c>
      <c r="M24" s="48">
        <f t="shared" si="2"/>
        <v>613</v>
      </c>
      <c r="N24" s="49"/>
      <c r="O24" s="49"/>
    </row>
    <row r="25" spans="1:15" ht="12.75">
      <c r="A25" s="51" t="s">
        <v>5</v>
      </c>
      <c r="B25" s="35">
        <v>259</v>
      </c>
      <c r="C25" s="35">
        <v>134</v>
      </c>
      <c r="D25" s="35">
        <v>139</v>
      </c>
      <c r="E25" s="35">
        <v>47</v>
      </c>
      <c r="F25" s="35">
        <v>170</v>
      </c>
      <c r="G25" s="35">
        <v>133</v>
      </c>
      <c r="H25" s="35">
        <v>88</v>
      </c>
      <c r="I25" s="35">
        <v>201</v>
      </c>
      <c r="J25" s="35">
        <v>126</v>
      </c>
      <c r="K25" s="35">
        <v>181</v>
      </c>
      <c r="L25" s="35">
        <v>101</v>
      </c>
      <c r="M25" s="35">
        <f t="shared" si="2"/>
        <v>1579</v>
      </c>
      <c r="N25" s="49"/>
      <c r="O25" s="49"/>
    </row>
    <row r="26" spans="1:15" ht="12.75">
      <c r="A26" s="52" t="s">
        <v>4</v>
      </c>
      <c r="B26" s="48">
        <v>961</v>
      </c>
      <c r="C26" s="48">
        <v>969</v>
      </c>
      <c r="D26" s="48">
        <v>1133</v>
      </c>
      <c r="E26" s="48">
        <v>527</v>
      </c>
      <c r="F26" s="48">
        <v>1425</v>
      </c>
      <c r="G26" s="48">
        <v>703</v>
      </c>
      <c r="H26" s="48">
        <v>833</v>
      </c>
      <c r="I26" s="48">
        <v>1551</v>
      </c>
      <c r="J26" s="48">
        <v>984</v>
      </c>
      <c r="K26" s="48">
        <v>1143</v>
      </c>
      <c r="L26" s="48">
        <v>186</v>
      </c>
      <c r="M26" s="48">
        <f t="shared" si="2"/>
        <v>10415</v>
      </c>
      <c r="N26" s="49"/>
      <c r="O26" s="49"/>
    </row>
    <row r="27" spans="1:15" ht="12.75">
      <c r="A27" s="51" t="s">
        <v>7</v>
      </c>
      <c r="B27" s="35">
        <v>205</v>
      </c>
      <c r="C27" s="35">
        <v>156</v>
      </c>
      <c r="D27" s="35">
        <v>203</v>
      </c>
      <c r="E27" s="35">
        <v>113</v>
      </c>
      <c r="F27" s="35">
        <v>148</v>
      </c>
      <c r="G27" s="35">
        <v>110</v>
      </c>
      <c r="H27" s="35">
        <v>181</v>
      </c>
      <c r="I27" s="35">
        <v>280</v>
      </c>
      <c r="J27" s="35">
        <v>160</v>
      </c>
      <c r="K27" s="35">
        <v>181</v>
      </c>
      <c r="L27" s="35">
        <v>101</v>
      </c>
      <c r="M27" s="35">
        <f t="shared" si="2"/>
        <v>1838</v>
      </c>
      <c r="N27" s="49"/>
      <c r="O27" s="49"/>
    </row>
    <row r="28" spans="1:15" ht="12.75">
      <c r="A28" s="52" t="s">
        <v>8</v>
      </c>
      <c r="B28" s="48">
        <v>132</v>
      </c>
      <c r="C28" s="48">
        <v>37</v>
      </c>
      <c r="D28" s="48">
        <v>66</v>
      </c>
      <c r="E28" s="48">
        <v>14</v>
      </c>
      <c r="F28" s="48">
        <v>64</v>
      </c>
      <c r="G28" s="48">
        <v>45</v>
      </c>
      <c r="H28" s="48">
        <v>33</v>
      </c>
      <c r="I28" s="48">
        <v>70</v>
      </c>
      <c r="J28" s="48">
        <v>53</v>
      </c>
      <c r="K28" s="48">
        <v>37</v>
      </c>
      <c r="L28" s="48">
        <v>49</v>
      </c>
      <c r="M28" s="48">
        <f t="shared" si="2"/>
        <v>600</v>
      </c>
      <c r="N28" s="49"/>
      <c r="O28" s="49"/>
    </row>
    <row r="29" spans="1:15" ht="12.75">
      <c r="A29" s="51" t="s">
        <v>6</v>
      </c>
      <c r="B29" s="35">
        <v>336</v>
      </c>
      <c r="C29" s="35">
        <v>259</v>
      </c>
      <c r="D29" s="35">
        <v>329</v>
      </c>
      <c r="E29" s="35">
        <v>166</v>
      </c>
      <c r="F29" s="35">
        <v>281</v>
      </c>
      <c r="G29" s="35">
        <v>216</v>
      </c>
      <c r="H29" s="35">
        <v>187</v>
      </c>
      <c r="I29" s="35">
        <v>392</v>
      </c>
      <c r="J29" s="35">
        <v>210</v>
      </c>
      <c r="K29" s="35">
        <v>262</v>
      </c>
      <c r="L29" s="35">
        <v>229</v>
      </c>
      <c r="M29" s="35">
        <f t="shared" si="2"/>
        <v>2867</v>
      </c>
      <c r="N29" s="49"/>
      <c r="O29" s="49"/>
    </row>
    <row r="30" spans="1:15" ht="12.75">
      <c r="A30" s="52" t="s">
        <v>12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f t="shared" si="2"/>
        <v>0</v>
      </c>
      <c r="N30" s="49"/>
      <c r="O30" s="49"/>
    </row>
    <row r="31" spans="1:15" ht="12.75">
      <c r="A31" s="35"/>
      <c r="B31" s="35">
        <f>SUM(B19:B30)</f>
        <v>3722</v>
      </c>
      <c r="C31" s="35">
        <f aca="true" t="shared" si="3" ref="C31:K31">SUM(C19:C30)</f>
        <v>2824</v>
      </c>
      <c r="D31" s="35">
        <f t="shared" si="3"/>
        <v>3427</v>
      </c>
      <c r="E31" s="35">
        <f t="shared" si="3"/>
        <v>1447</v>
      </c>
      <c r="F31" s="35">
        <f t="shared" si="3"/>
        <v>3611</v>
      </c>
      <c r="G31" s="35">
        <f t="shared" si="3"/>
        <v>2288</v>
      </c>
      <c r="H31" s="35">
        <f t="shared" si="3"/>
        <v>2580</v>
      </c>
      <c r="I31" s="35">
        <f t="shared" si="3"/>
        <v>4242</v>
      </c>
      <c r="J31" s="35">
        <f t="shared" si="3"/>
        <v>2810</v>
      </c>
      <c r="K31" s="35">
        <f t="shared" si="3"/>
        <v>3214</v>
      </c>
      <c r="L31" s="35">
        <f>SUM(L19:L30)</f>
        <v>1354</v>
      </c>
      <c r="M31" s="35">
        <f t="shared" si="2"/>
        <v>31519</v>
      </c>
      <c r="N31" s="49"/>
      <c r="O31" s="49"/>
    </row>
    <row r="33" spans="1:13" ht="33.75">
      <c r="A33" s="50" t="s">
        <v>61</v>
      </c>
      <c r="B33" s="46" t="s">
        <v>67</v>
      </c>
      <c r="C33" s="46" t="s">
        <v>68</v>
      </c>
      <c r="D33" s="46" t="s">
        <v>69</v>
      </c>
      <c r="E33" s="46" t="s">
        <v>70</v>
      </c>
      <c r="F33" s="46" t="s">
        <v>71</v>
      </c>
      <c r="G33" s="46" t="s">
        <v>72</v>
      </c>
      <c r="H33" s="46" t="s">
        <v>73</v>
      </c>
      <c r="I33" s="46" t="s">
        <v>74</v>
      </c>
      <c r="J33" s="46" t="s">
        <v>75</v>
      </c>
      <c r="K33" s="46" t="s">
        <v>78</v>
      </c>
      <c r="L33" s="46" t="s">
        <v>90</v>
      </c>
      <c r="M33" s="47">
        <v>2009</v>
      </c>
    </row>
    <row r="34" spans="1:13" ht="12.75">
      <c r="A34" s="53" t="s">
        <v>0</v>
      </c>
      <c r="B34" s="35">
        <f aca="true" t="shared" si="4" ref="B34:B43">B4+B19</f>
        <v>860</v>
      </c>
      <c r="C34" s="35">
        <f aca="true" t="shared" si="5" ref="C34:K34">C4+C19</f>
        <v>464</v>
      </c>
      <c r="D34" s="35">
        <f t="shared" si="5"/>
        <v>621</v>
      </c>
      <c r="E34" s="35">
        <f t="shared" si="5"/>
        <v>359</v>
      </c>
      <c r="F34" s="35">
        <f t="shared" si="5"/>
        <v>520</v>
      </c>
      <c r="G34" s="35">
        <f t="shared" si="5"/>
        <v>428</v>
      </c>
      <c r="H34" s="35">
        <f t="shared" si="5"/>
        <v>659</v>
      </c>
      <c r="I34" s="35">
        <f t="shared" si="5"/>
        <v>774</v>
      </c>
      <c r="J34" s="35">
        <f t="shared" si="5"/>
        <v>600</v>
      </c>
      <c r="K34" s="35">
        <f t="shared" si="5"/>
        <v>608</v>
      </c>
      <c r="L34" s="35">
        <f aca="true" t="shared" si="6" ref="L34:L45">L4+L19</f>
        <v>440</v>
      </c>
      <c r="M34" s="35">
        <f>SUM(B34:L34)</f>
        <v>6333</v>
      </c>
    </row>
    <row r="35" spans="1:13" ht="12.75">
      <c r="A35" s="52" t="s">
        <v>1</v>
      </c>
      <c r="B35" s="48">
        <f t="shared" si="4"/>
        <v>865</v>
      </c>
      <c r="C35" s="48">
        <f aca="true" t="shared" si="7" ref="C35:K35">C5+C20</f>
        <v>577</v>
      </c>
      <c r="D35" s="48">
        <f t="shared" si="7"/>
        <v>755</v>
      </c>
      <c r="E35" s="48">
        <f t="shared" si="7"/>
        <v>316</v>
      </c>
      <c r="F35" s="48">
        <f t="shared" si="7"/>
        <v>682</v>
      </c>
      <c r="G35" s="48">
        <f t="shared" si="7"/>
        <v>545</v>
      </c>
      <c r="H35" s="48">
        <f t="shared" si="7"/>
        <v>731</v>
      </c>
      <c r="I35" s="48">
        <f t="shared" si="7"/>
        <v>874</v>
      </c>
      <c r="J35" s="48">
        <f t="shared" si="7"/>
        <v>692</v>
      </c>
      <c r="K35" s="48">
        <f t="shared" si="7"/>
        <v>795</v>
      </c>
      <c r="L35" s="48">
        <f t="shared" si="6"/>
        <v>298</v>
      </c>
      <c r="M35" s="48">
        <f>SUM(B35:L35)</f>
        <v>7130</v>
      </c>
    </row>
    <row r="36" spans="1:13" ht="12.75">
      <c r="A36" s="51" t="s">
        <v>10</v>
      </c>
      <c r="B36" s="35">
        <f t="shared" si="4"/>
        <v>295</v>
      </c>
      <c r="C36" s="35">
        <f aca="true" t="shared" si="8" ref="C36:K36">C6+C21</f>
        <v>312</v>
      </c>
      <c r="D36" s="35">
        <f t="shared" si="8"/>
        <v>443</v>
      </c>
      <c r="E36" s="35">
        <f t="shared" si="8"/>
        <v>153</v>
      </c>
      <c r="F36" s="35">
        <f t="shared" si="8"/>
        <v>197</v>
      </c>
      <c r="G36" s="35">
        <f t="shared" si="8"/>
        <v>315</v>
      </c>
      <c r="H36" s="35">
        <f t="shared" si="8"/>
        <v>259</v>
      </c>
      <c r="I36" s="35">
        <f t="shared" si="8"/>
        <v>361</v>
      </c>
      <c r="J36" s="35">
        <f t="shared" si="8"/>
        <v>360</v>
      </c>
      <c r="K36" s="35">
        <f t="shared" si="8"/>
        <v>471</v>
      </c>
      <c r="L36" s="35">
        <f t="shared" si="6"/>
        <v>242</v>
      </c>
      <c r="M36" s="35">
        <f aca="true" t="shared" si="9" ref="M36:M45">SUM(B36:K36)</f>
        <v>3166</v>
      </c>
    </row>
    <row r="37" spans="1:13" ht="12.75">
      <c r="A37" s="52" t="s">
        <v>9</v>
      </c>
      <c r="B37" s="48">
        <f t="shared" si="4"/>
        <v>177</v>
      </c>
      <c r="C37" s="48">
        <f aca="true" t="shared" si="10" ref="C37:K37">C7+C22</f>
        <v>134</v>
      </c>
      <c r="D37" s="48">
        <f t="shared" si="10"/>
        <v>141</v>
      </c>
      <c r="E37" s="48">
        <f t="shared" si="10"/>
        <v>109</v>
      </c>
      <c r="F37" s="48">
        <f t="shared" si="10"/>
        <v>205</v>
      </c>
      <c r="G37" s="48">
        <f t="shared" si="10"/>
        <v>101</v>
      </c>
      <c r="H37" s="48">
        <f t="shared" si="10"/>
        <v>146</v>
      </c>
      <c r="I37" s="48">
        <f t="shared" si="10"/>
        <v>196</v>
      </c>
      <c r="J37" s="48">
        <f t="shared" si="10"/>
        <v>125</v>
      </c>
      <c r="K37" s="48">
        <f t="shared" si="10"/>
        <v>169</v>
      </c>
      <c r="L37" s="48">
        <f t="shared" si="6"/>
        <v>81</v>
      </c>
      <c r="M37" s="48">
        <f t="shared" si="9"/>
        <v>1503</v>
      </c>
    </row>
    <row r="38" spans="1:13" ht="12.75">
      <c r="A38" s="51" t="s">
        <v>3</v>
      </c>
      <c r="B38" s="35">
        <f t="shared" si="4"/>
        <v>184</v>
      </c>
      <c r="C38" s="35">
        <f aca="true" t="shared" si="11" ref="C38:K38">C8+C23</f>
        <v>110</v>
      </c>
      <c r="D38" s="35">
        <f t="shared" si="11"/>
        <v>179</v>
      </c>
      <c r="E38" s="35">
        <f t="shared" si="11"/>
        <v>55</v>
      </c>
      <c r="F38" s="35">
        <f t="shared" si="11"/>
        <v>117</v>
      </c>
      <c r="G38" s="35">
        <f t="shared" si="11"/>
        <v>91</v>
      </c>
      <c r="H38" s="35">
        <f t="shared" si="11"/>
        <v>112</v>
      </c>
      <c r="I38" s="35">
        <f t="shared" si="11"/>
        <v>192</v>
      </c>
      <c r="J38" s="35">
        <f t="shared" si="11"/>
        <v>117</v>
      </c>
      <c r="K38" s="35">
        <f t="shared" si="11"/>
        <v>150</v>
      </c>
      <c r="L38" s="35">
        <f t="shared" si="6"/>
        <v>151</v>
      </c>
      <c r="M38" s="35">
        <f t="shared" si="9"/>
        <v>1307</v>
      </c>
    </row>
    <row r="39" spans="1:13" ht="12.75">
      <c r="A39" s="52" t="s">
        <v>2</v>
      </c>
      <c r="B39" s="48">
        <f t="shared" si="4"/>
        <v>99</v>
      </c>
      <c r="C39" s="48">
        <f aca="true" t="shared" si="12" ref="C39:K39">C9+C24</f>
        <v>80</v>
      </c>
      <c r="D39" s="48">
        <f t="shared" si="12"/>
        <v>101</v>
      </c>
      <c r="E39" s="48">
        <f t="shared" si="12"/>
        <v>50</v>
      </c>
      <c r="F39" s="48">
        <f t="shared" si="12"/>
        <v>97</v>
      </c>
      <c r="G39" s="48">
        <f t="shared" si="12"/>
        <v>182</v>
      </c>
      <c r="H39" s="48">
        <f t="shared" si="12"/>
        <v>92</v>
      </c>
      <c r="I39" s="48">
        <f t="shared" si="12"/>
        <v>87</v>
      </c>
      <c r="J39" s="48">
        <f t="shared" si="12"/>
        <v>71</v>
      </c>
      <c r="K39" s="48">
        <f t="shared" si="12"/>
        <v>56</v>
      </c>
      <c r="L39" s="48">
        <f t="shared" si="6"/>
        <v>35</v>
      </c>
      <c r="M39" s="48">
        <f t="shared" si="9"/>
        <v>915</v>
      </c>
    </row>
    <row r="40" spans="1:13" ht="12.75">
      <c r="A40" s="51" t="s">
        <v>5</v>
      </c>
      <c r="B40" s="35">
        <f t="shared" si="4"/>
        <v>325</v>
      </c>
      <c r="C40" s="35">
        <f aca="true" t="shared" si="13" ref="C40:K40">C10+C25</f>
        <v>151</v>
      </c>
      <c r="D40" s="35">
        <f t="shared" si="13"/>
        <v>198</v>
      </c>
      <c r="E40" s="35">
        <f t="shared" si="13"/>
        <v>131</v>
      </c>
      <c r="F40" s="35">
        <f t="shared" si="13"/>
        <v>196</v>
      </c>
      <c r="G40" s="35">
        <f t="shared" si="13"/>
        <v>227</v>
      </c>
      <c r="H40" s="35">
        <f t="shared" si="13"/>
        <v>107</v>
      </c>
      <c r="I40" s="35">
        <f t="shared" si="13"/>
        <v>246</v>
      </c>
      <c r="J40" s="35">
        <f t="shared" si="13"/>
        <v>175</v>
      </c>
      <c r="K40" s="35">
        <f t="shared" si="13"/>
        <v>260</v>
      </c>
      <c r="L40" s="35">
        <f t="shared" si="6"/>
        <v>120</v>
      </c>
      <c r="M40" s="35">
        <f t="shared" si="9"/>
        <v>2016</v>
      </c>
    </row>
    <row r="41" spans="1:13" ht="12.75">
      <c r="A41" s="52" t="s">
        <v>4</v>
      </c>
      <c r="B41" s="48">
        <f t="shared" si="4"/>
        <v>1589</v>
      </c>
      <c r="C41" s="48">
        <f aca="true" t="shared" si="14" ref="C41:K41">C11+C26</f>
        <v>1506</v>
      </c>
      <c r="D41" s="48">
        <f t="shared" si="14"/>
        <v>2034</v>
      </c>
      <c r="E41" s="48">
        <f t="shared" si="14"/>
        <v>1168</v>
      </c>
      <c r="F41" s="48">
        <f t="shared" si="14"/>
        <v>2086</v>
      </c>
      <c r="G41" s="48">
        <f t="shared" si="14"/>
        <v>1112</v>
      </c>
      <c r="H41" s="48">
        <f t="shared" si="14"/>
        <v>1794</v>
      </c>
      <c r="I41" s="48">
        <f t="shared" si="14"/>
        <v>3289</v>
      </c>
      <c r="J41" s="48">
        <f t="shared" si="14"/>
        <v>1766</v>
      </c>
      <c r="K41" s="48">
        <f t="shared" si="14"/>
        <v>2135</v>
      </c>
      <c r="L41" s="48">
        <f t="shared" si="6"/>
        <v>362</v>
      </c>
      <c r="M41" s="48">
        <f t="shared" si="9"/>
        <v>18479</v>
      </c>
    </row>
    <row r="42" spans="1:13" ht="12.75">
      <c r="A42" s="51" t="s">
        <v>7</v>
      </c>
      <c r="B42" s="35">
        <f t="shared" si="4"/>
        <v>291</v>
      </c>
      <c r="C42" s="35">
        <f aca="true" t="shared" si="15" ref="C42:K42">C12+C27</f>
        <v>204</v>
      </c>
      <c r="D42" s="35">
        <f t="shared" si="15"/>
        <v>266</v>
      </c>
      <c r="E42" s="35">
        <f t="shared" si="15"/>
        <v>188</v>
      </c>
      <c r="F42" s="35">
        <f t="shared" si="15"/>
        <v>169</v>
      </c>
      <c r="G42" s="35">
        <f t="shared" si="15"/>
        <v>124</v>
      </c>
      <c r="H42" s="35">
        <f t="shared" si="15"/>
        <v>214</v>
      </c>
      <c r="I42" s="35">
        <f t="shared" si="15"/>
        <v>351</v>
      </c>
      <c r="J42" s="35">
        <f t="shared" si="15"/>
        <v>193</v>
      </c>
      <c r="K42" s="35">
        <f t="shared" si="15"/>
        <v>210</v>
      </c>
      <c r="L42" s="35">
        <f t="shared" si="6"/>
        <v>112</v>
      </c>
      <c r="M42" s="35">
        <f t="shared" si="9"/>
        <v>2210</v>
      </c>
    </row>
    <row r="43" spans="1:13" ht="12.75">
      <c r="A43" s="52" t="s">
        <v>8</v>
      </c>
      <c r="B43" s="48">
        <f t="shared" si="4"/>
        <v>148</v>
      </c>
      <c r="C43" s="48">
        <f aca="true" t="shared" si="16" ref="C43:K43">C13+C28</f>
        <v>42</v>
      </c>
      <c r="D43" s="48">
        <f t="shared" si="16"/>
        <v>77</v>
      </c>
      <c r="E43" s="48">
        <f t="shared" si="16"/>
        <v>35</v>
      </c>
      <c r="F43" s="48">
        <f t="shared" si="16"/>
        <v>64</v>
      </c>
      <c r="G43" s="48">
        <f t="shared" si="16"/>
        <v>78</v>
      </c>
      <c r="H43" s="48">
        <f t="shared" si="16"/>
        <v>47</v>
      </c>
      <c r="I43" s="48">
        <f t="shared" si="16"/>
        <v>97</v>
      </c>
      <c r="J43" s="48">
        <f t="shared" si="16"/>
        <v>57</v>
      </c>
      <c r="K43" s="48">
        <f t="shared" si="16"/>
        <v>41</v>
      </c>
      <c r="L43" s="48">
        <f t="shared" si="6"/>
        <v>58</v>
      </c>
      <c r="M43" s="48">
        <f t="shared" si="9"/>
        <v>686</v>
      </c>
    </row>
    <row r="44" spans="1:13" ht="12.75">
      <c r="A44" s="51" t="s">
        <v>6</v>
      </c>
      <c r="B44" s="35">
        <f aca="true" t="shared" si="17" ref="B44:K44">B14+B29</f>
        <v>460</v>
      </c>
      <c r="C44" s="35">
        <f t="shared" si="17"/>
        <v>445</v>
      </c>
      <c r="D44" s="35">
        <f t="shared" si="17"/>
        <v>566</v>
      </c>
      <c r="E44" s="35">
        <f t="shared" si="17"/>
        <v>292</v>
      </c>
      <c r="F44" s="35">
        <f t="shared" si="17"/>
        <v>347</v>
      </c>
      <c r="G44" s="35">
        <f t="shared" si="17"/>
        <v>383</v>
      </c>
      <c r="H44" s="35">
        <f t="shared" si="17"/>
        <v>315</v>
      </c>
      <c r="I44" s="35">
        <f t="shared" si="17"/>
        <v>625</v>
      </c>
      <c r="J44" s="35">
        <f t="shared" si="17"/>
        <v>375</v>
      </c>
      <c r="K44" s="35">
        <f t="shared" si="17"/>
        <v>424</v>
      </c>
      <c r="L44" s="35">
        <f t="shared" si="6"/>
        <v>396</v>
      </c>
      <c r="M44" s="35">
        <f t="shared" si="9"/>
        <v>4232</v>
      </c>
    </row>
    <row r="45" spans="1:13" ht="12.75">
      <c r="A45" s="52" t="s">
        <v>12</v>
      </c>
      <c r="B45" s="48">
        <f aca="true" t="shared" si="18" ref="B45:K45">B15+B30</f>
        <v>247</v>
      </c>
      <c r="C45" s="48">
        <f t="shared" si="18"/>
        <v>147</v>
      </c>
      <c r="D45" s="48">
        <f t="shared" si="18"/>
        <v>317</v>
      </c>
      <c r="E45" s="48">
        <f t="shared" si="18"/>
        <v>115</v>
      </c>
      <c r="F45" s="48">
        <f t="shared" si="18"/>
        <v>0</v>
      </c>
      <c r="G45" s="48">
        <f t="shared" si="18"/>
        <v>0</v>
      </c>
      <c r="H45" s="48">
        <f t="shared" si="18"/>
        <v>0</v>
      </c>
      <c r="I45" s="48">
        <f t="shared" si="18"/>
        <v>0</v>
      </c>
      <c r="J45" s="48">
        <f t="shared" si="18"/>
        <v>0</v>
      </c>
      <c r="K45" s="48">
        <f t="shared" si="18"/>
        <v>0</v>
      </c>
      <c r="L45" s="48">
        <f t="shared" si="6"/>
        <v>0</v>
      </c>
      <c r="M45" s="48">
        <f t="shared" si="9"/>
        <v>826</v>
      </c>
    </row>
    <row r="46" spans="1:13" ht="12.75">
      <c r="A46" s="51"/>
      <c r="B46" s="35">
        <f>SUM(B34:B45)</f>
        <v>5540</v>
      </c>
      <c r="C46" s="35">
        <f aca="true" t="shared" si="19" ref="C46:K46">SUM(C34:C45)</f>
        <v>4172</v>
      </c>
      <c r="D46" s="35">
        <f t="shared" si="19"/>
        <v>5698</v>
      </c>
      <c r="E46" s="35">
        <f t="shared" si="19"/>
        <v>2971</v>
      </c>
      <c r="F46" s="35">
        <f t="shared" si="19"/>
        <v>4680</v>
      </c>
      <c r="G46" s="35">
        <f t="shared" si="19"/>
        <v>3586</v>
      </c>
      <c r="H46" s="35">
        <f t="shared" si="19"/>
        <v>4476</v>
      </c>
      <c r="I46" s="35">
        <f t="shared" si="19"/>
        <v>7092</v>
      </c>
      <c r="J46" s="35">
        <f t="shared" si="19"/>
        <v>4531</v>
      </c>
      <c r="K46" s="35">
        <f t="shared" si="19"/>
        <v>5319</v>
      </c>
      <c r="L46" s="35">
        <f>SUM(L34:L45)</f>
        <v>2295</v>
      </c>
      <c r="M46" s="35">
        <f>SUM(B46:L46)</f>
        <v>50360</v>
      </c>
    </row>
    <row r="48" ht="14.25">
      <c r="A48" s="43" t="s">
        <v>62</v>
      </c>
    </row>
    <row r="49" ht="12.75">
      <c r="A49" s="36" t="s">
        <v>63</v>
      </c>
    </row>
    <row r="50" ht="12.75">
      <c r="A50" s="36" t="s">
        <v>64</v>
      </c>
    </row>
    <row r="51" ht="12.75">
      <c r="A51" s="43" t="s">
        <v>65</v>
      </c>
    </row>
    <row r="52" ht="12.75">
      <c r="A52" s="36" t="s">
        <v>19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0.57421875" style="33" customWidth="1"/>
    <col min="2" max="25" width="5.57421875" style="33" customWidth="1"/>
    <col min="26" max="16384" width="9.00390625" style="33" customWidth="1"/>
  </cols>
  <sheetData>
    <row r="1" spans="1:13" ht="12.75">
      <c r="A1" s="42" t="s">
        <v>49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3" spans="1:13" ht="33.75">
      <c r="A3" s="41" t="s">
        <v>59</v>
      </c>
      <c r="B3" s="40" t="s">
        <v>66</v>
      </c>
      <c r="C3" s="40" t="s">
        <v>50</v>
      </c>
      <c r="D3" s="40" t="s">
        <v>51</v>
      </c>
      <c r="E3" s="40" t="s">
        <v>52</v>
      </c>
      <c r="F3" s="40" t="s">
        <v>53</v>
      </c>
      <c r="G3" s="40" t="s">
        <v>54</v>
      </c>
      <c r="H3" s="40" t="s">
        <v>55</v>
      </c>
      <c r="I3" s="40" t="s">
        <v>56</v>
      </c>
      <c r="J3" s="40" t="s">
        <v>57</v>
      </c>
      <c r="K3" s="40" t="s">
        <v>58</v>
      </c>
      <c r="L3" s="39">
        <v>2008</v>
      </c>
      <c r="M3" s="38"/>
    </row>
    <row r="4" spans="1:12" ht="12.75">
      <c r="A4" s="35" t="s">
        <v>0</v>
      </c>
      <c r="B4" s="35">
        <v>281</v>
      </c>
      <c r="C4" s="35">
        <v>216</v>
      </c>
      <c r="D4" s="35">
        <v>108</v>
      </c>
      <c r="E4" s="35">
        <v>171</v>
      </c>
      <c r="F4" s="35">
        <v>234</v>
      </c>
      <c r="G4" s="35">
        <v>96</v>
      </c>
      <c r="H4" s="35">
        <v>72</v>
      </c>
      <c r="I4" s="35">
        <v>390</v>
      </c>
      <c r="J4" s="35">
        <v>114</v>
      </c>
      <c r="K4" s="35">
        <v>79</v>
      </c>
      <c r="L4" s="35">
        <f>SUM(B4:K4)</f>
        <v>1761</v>
      </c>
    </row>
    <row r="5" spans="1:12" ht="12.75">
      <c r="A5" s="35" t="s">
        <v>1</v>
      </c>
      <c r="B5" s="35">
        <v>179</v>
      </c>
      <c r="C5" s="35">
        <v>91</v>
      </c>
      <c r="D5" s="35">
        <v>177</v>
      </c>
      <c r="E5" s="35">
        <v>130</v>
      </c>
      <c r="F5" s="35">
        <v>109</v>
      </c>
      <c r="G5" s="35">
        <v>104</v>
      </c>
      <c r="H5" s="35">
        <v>55</v>
      </c>
      <c r="I5" s="35">
        <v>152</v>
      </c>
      <c r="J5" s="35">
        <v>74</v>
      </c>
      <c r="K5" s="35">
        <v>106</v>
      </c>
      <c r="L5" s="35">
        <f aca="true" t="shared" si="0" ref="L5:L15">SUM(B5:K5)</f>
        <v>1177</v>
      </c>
    </row>
    <row r="6" spans="1:12" ht="12.75">
      <c r="A6" s="35" t="s">
        <v>10</v>
      </c>
      <c r="B6" s="35">
        <v>57</v>
      </c>
      <c r="C6" s="35">
        <v>113</v>
      </c>
      <c r="D6" s="35">
        <v>85</v>
      </c>
      <c r="E6" s="35">
        <v>67</v>
      </c>
      <c r="F6" s="35">
        <v>54</v>
      </c>
      <c r="G6" s="35">
        <v>67</v>
      </c>
      <c r="H6" s="35">
        <v>39</v>
      </c>
      <c r="I6" s="35">
        <v>158</v>
      </c>
      <c r="J6" s="35">
        <v>41</v>
      </c>
      <c r="K6" s="35">
        <v>50</v>
      </c>
      <c r="L6" s="35">
        <f t="shared" si="0"/>
        <v>731</v>
      </c>
    </row>
    <row r="7" spans="1:12" ht="12.75">
      <c r="A7" s="35" t="s">
        <v>9</v>
      </c>
      <c r="B7" s="35">
        <v>37</v>
      </c>
      <c r="C7" s="35">
        <v>15</v>
      </c>
      <c r="D7" s="35">
        <v>53</v>
      </c>
      <c r="E7" s="35">
        <v>32</v>
      </c>
      <c r="F7" s="35">
        <v>27</v>
      </c>
      <c r="G7" s="35">
        <v>99</v>
      </c>
      <c r="H7" s="35">
        <v>21</v>
      </c>
      <c r="I7" s="35">
        <v>67</v>
      </c>
      <c r="J7" s="35">
        <v>36</v>
      </c>
      <c r="K7" s="35">
        <v>34</v>
      </c>
      <c r="L7" s="35">
        <f t="shared" si="0"/>
        <v>421</v>
      </c>
    </row>
    <row r="8" spans="1:12" ht="12.75">
      <c r="A8" s="35" t="s">
        <v>3</v>
      </c>
      <c r="B8" s="35">
        <v>111</v>
      </c>
      <c r="C8" s="35">
        <v>67</v>
      </c>
      <c r="D8" s="35">
        <v>49</v>
      </c>
      <c r="E8" s="35">
        <v>14</v>
      </c>
      <c r="F8" s="35">
        <v>26</v>
      </c>
      <c r="G8" s="35">
        <v>37</v>
      </c>
      <c r="H8" s="35">
        <v>8</v>
      </c>
      <c r="I8" s="35">
        <v>67</v>
      </c>
      <c r="J8" s="35">
        <v>37</v>
      </c>
      <c r="K8" s="35">
        <v>57</v>
      </c>
      <c r="L8" s="35">
        <f t="shared" si="0"/>
        <v>473</v>
      </c>
    </row>
    <row r="9" spans="1:12" ht="12.75">
      <c r="A9" s="35" t="s">
        <v>2</v>
      </c>
      <c r="B9" s="35">
        <v>26</v>
      </c>
      <c r="C9" s="35">
        <v>17</v>
      </c>
      <c r="D9" s="35">
        <v>25</v>
      </c>
      <c r="E9" s="35">
        <v>10</v>
      </c>
      <c r="F9" s="35">
        <v>21</v>
      </c>
      <c r="G9" s="35">
        <v>4</v>
      </c>
      <c r="H9" s="35">
        <v>5</v>
      </c>
      <c r="I9" s="35">
        <v>59</v>
      </c>
      <c r="J9" s="35">
        <v>17</v>
      </c>
      <c r="K9" s="35">
        <v>15</v>
      </c>
      <c r="L9" s="35">
        <f t="shared" si="0"/>
        <v>199</v>
      </c>
    </row>
    <row r="10" spans="1:12" ht="12.75">
      <c r="A10" s="35" t="s">
        <v>5</v>
      </c>
      <c r="B10" s="35">
        <v>24</v>
      </c>
      <c r="C10" s="35">
        <v>37</v>
      </c>
      <c r="D10" s="35">
        <v>13</v>
      </c>
      <c r="E10" s="35">
        <v>12</v>
      </c>
      <c r="F10" s="35">
        <v>25</v>
      </c>
      <c r="G10" s="35">
        <v>31</v>
      </c>
      <c r="H10" s="35">
        <v>32</v>
      </c>
      <c r="I10" s="35">
        <v>108</v>
      </c>
      <c r="J10" s="35">
        <v>17</v>
      </c>
      <c r="K10" s="35">
        <v>17</v>
      </c>
      <c r="L10" s="35">
        <f t="shared" si="0"/>
        <v>316</v>
      </c>
    </row>
    <row r="11" spans="1:12" ht="12.75">
      <c r="A11" s="35" t="s">
        <v>4</v>
      </c>
      <c r="B11" s="35">
        <v>621</v>
      </c>
      <c r="C11" s="35">
        <v>669</v>
      </c>
      <c r="D11" s="35">
        <v>672</v>
      </c>
      <c r="E11" s="35">
        <v>383</v>
      </c>
      <c r="F11" s="35">
        <v>518</v>
      </c>
      <c r="G11" s="35">
        <v>326</v>
      </c>
      <c r="H11" s="35">
        <v>322</v>
      </c>
      <c r="I11" s="35">
        <v>1064</v>
      </c>
      <c r="J11" s="35">
        <v>428</v>
      </c>
      <c r="K11" s="35">
        <v>315</v>
      </c>
      <c r="L11" s="35">
        <f t="shared" si="0"/>
        <v>5318</v>
      </c>
    </row>
    <row r="12" spans="1:12" ht="12.75">
      <c r="A12" s="35" t="s">
        <v>7</v>
      </c>
      <c r="B12" s="35">
        <v>81</v>
      </c>
      <c r="C12" s="35">
        <v>44</v>
      </c>
      <c r="D12" s="35">
        <v>94</v>
      </c>
      <c r="E12" s="35">
        <v>19</v>
      </c>
      <c r="F12" s="35">
        <v>100</v>
      </c>
      <c r="G12" s="35">
        <v>113</v>
      </c>
      <c r="H12" s="35">
        <v>28</v>
      </c>
      <c r="I12" s="35">
        <v>68</v>
      </c>
      <c r="J12" s="35">
        <v>28</v>
      </c>
      <c r="K12" s="35">
        <v>36</v>
      </c>
      <c r="L12" s="35">
        <f t="shared" si="0"/>
        <v>611</v>
      </c>
    </row>
    <row r="13" spans="1:12" ht="12.75">
      <c r="A13" s="35" t="s">
        <v>8</v>
      </c>
      <c r="B13" s="35">
        <v>13</v>
      </c>
      <c r="C13" s="35">
        <v>4</v>
      </c>
      <c r="D13" s="35">
        <v>39</v>
      </c>
      <c r="E13" s="35">
        <v>4</v>
      </c>
      <c r="F13" s="35">
        <v>7</v>
      </c>
      <c r="G13" s="35">
        <v>30</v>
      </c>
      <c r="H13" s="35">
        <v>0</v>
      </c>
      <c r="I13" s="35">
        <v>11</v>
      </c>
      <c r="J13" s="35">
        <v>17</v>
      </c>
      <c r="K13" s="35">
        <v>15</v>
      </c>
      <c r="L13" s="35">
        <f t="shared" si="0"/>
        <v>140</v>
      </c>
    </row>
    <row r="14" spans="1:12" ht="12.75">
      <c r="A14" s="35" t="s">
        <v>6</v>
      </c>
      <c r="B14" s="35">
        <v>140</v>
      </c>
      <c r="C14" s="35">
        <v>75</v>
      </c>
      <c r="D14" s="35">
        <v>187</v>
      </c>
      <c r="E14" s="35">
        <v>212</v>
      </c>
      <c r="F14" s="35">
        <v>87</v>
      </c>
      <c r="G14" s="35">
        <v>181</v>
      </c>
      <c r="H14" s="35">
        <v>74</v>
      </c>
      <c r="I14" s="35">
        <v>288</v>
      </c>
      <c r="J14" s="35">
        <v>75</v>
      </c>
      <c r="K14" s="35">
        <v>115</v>
      </c>
      <c r="L14" s="35">
        <f t="shared" si="0"/>
        <v>1434</v>
      </c>
    </row>
    <row r="15" spans="1:12" ht="12.75">
      <c r="A15" s="35" t="s">
        <v>12</v>
      </c>
      <c r="B15" s="35">
        <v>62</v>
      </c>
      <c r="C15" s="35">
        <v>64</v>
      </c>
      <c r="D15" s="35">
        <v>195</v>
      </c>
      <c r="E15" s="35">
        <v>120</v>
      </c>
      <c r="F15" s="35">
        <v>135</v>
      </c>
      <c r="G15" s="35">
        <v>48</v>
      </c>
      <c r="H15" s="35">
        <v>125</v>
      </c>
      <c r="I15" s="35">
        <v>226</v>
      </c>
      <c r="J15" s="35">
        <v>108</v>
      </c>
      <c r="K15" s="35">
        <v>51</v>
      </c>
      <c r="L15" s="35">
        <f t="shared" si="0"/>
        <v>1134</v>
      </c>
    </row>
    <row r="16" spans="1:12" ht="12.75">
      <c r="A16" s="35"/>
      <c r="B16" s="35">
        <v>1632</v>
      </c>
      <c r="C16" s="35">
        <v>1412</v>
      </c>
      <c r="D16" s="35">
        <v>1697</v>
      </c>
      <c r="E16" s="35">
        <v>1174</v>
      </c>
      <c r="F16" s="35">
        <v>1343</v>
      </c>
      <c r="G16" s="35">
        <v>1136</v>
      </c>
      <c r="H16" s="35">
        <v>781</v>
      </c>
      <c r="I16" s="35">
        <v>2658</v>
      </c>
      <c r="J16" s="35">
        <v>992</v>
      </c>
      <c r="K16" s="35">
        <v>890</v>
      </c>
      <c r="L16" s="35">
        <f>SUM(L4:L15)</f>
        <v>13715</v>
      </c>
    </row>
    <row r="18" spans="1:13" ht="33.75">
      <c r="A18" s="41" t="s">
        <v>60</v>
      </c>
      <c r="B18" s="40" t="s">
        <v>66</v>
      </c>
      <c r="C18" s="40" t="s">
        <v>50</v>
      </c>
      <c r="D18" s="40" t="s">
        <v>51</v>
      </c>
      <c r="E18" s="40" t="s">
        <v>52</v>
      </c>
      <c r="F18" s="40" t="s">
        <v>53</v>
      </c>
      <c r="G18" s="40" t="s">
        <v>54</v>
      </c>
      <c r="H18" s="40" t="s">
        <v>55</v>
      </c>
      <c r="I18" s="40" t="s">
        <v>56</v>
      </c>
      <c r="J18" s="40" t="s">
        <v>57</v>
      </c>
      <c r="K18" s="40" t="s">
        <v>58</v>
      </c>
      <c r="L18" s="39">
        <v>2008</v>
      </c>
      <c r="M18" s="38"/>
    </row>
    <row r="19" spans="1:12" ht="12.75">
      <c r="A19" s="35" t="s">
        <v>0</v>
      </c>
      <c r="B19" s="35">
        <v>215</v>
      </c>
      <c r="C19" s="35">
        <v>191</v>
      </c>
      <c r="D19" s="35">
        <v>124</v>
      </c>
      <c r="E19" s="35">
        <v>160</v>
      </c>
      <c r="F19" s="35">
        <v>163</v>
      </c>
      <c r="G19" s="35">
        <v>132</v>
      </c>
      <c r="H19" s="35">
        <v>110</v>
      </c>
      <c r="I19" s="35">
        <v>298</v>
      </c>
      <c r="J19" s="35">
        <v>133</v>
      </c>
      <c r="K19" s="35">
        <v>192</v>
      </c>
      <c r="L19" s="35">
        <f>SUM(B19:K19)</f>
        <v>1718</v>
      </c>
    </row>
    <row r="20" spans="1:12" ht="12.75">
      <c r="A20" s="35" t="s">
        <v>1</v>
      </c>
      <c r="B20" s="35">
        <v>512</v>
      </c>
      <c r="C20" s="35">
        <v>178</v>
      </c>
      <c r="D20" s="35">
        <v>130</v>
      </c>
      <c r="E20" s="35">
        <v>171</v>
      </c>
      <c r="F20" s="35">
        <v>269</v>
      </c>
      <c r="G20" s="35">
        <v>156</v>
      </c>
      <c r="H20" s="35">
        <v>110</v>
      </c>
      <c r="I20" s="35">
        <v>329</v>
      </c>
      <c r="J20" s="35">
        <v>209</v>
      </c>
      <c r="K20" s="35">
        <v>307</v>
      </c>
      <c r="L20" s="35">
        <f aca="true" t="shared" si="1" ref="L20:L30">SUM(B20:K20)</f>
        <v>2371</v>
      </c>
    </row>
    <row r="21" spans="1:12" ht="12.75">
      <c r="A21" s="35" t="s">
        <v>10</v>
      </c>
      <c r="B21" s="35">
        <v>181</v>
      </c>
      <c r="C21" s="35">
        <v>66</v>
      </c>
      <c r="D21" s="35">
        <v>53</v>
      </c>
      <c r="E21" s="35">
        <v>60</v>
      </c>
      <c r="F21" s="35">
        <v>62</v>
      </c>
      <c r="G21" s="35">
        <v>65</v>
      </c>
      <c r="H21" s="35">
        <v>28</v>
      </c>
      <c r="I21" s="35">
        <v>186</v>
      </c>
      <c r="J21" s="35">
        <v>70</v>
      </c>
      <c r="K21" s="35">
        <v>89</v>
      </c>
      <c r="L21" s="35">
        <f t="shared" si="1"/>
        <v>860</v>
      </c>
    </row>
    <row r="22" spans="1:12" ht="12.75">
      <c r="A22" s="35" t="s">
        <v>9</v>
      </c>
      <c r="B22" s="35">
        <v>120</v>
      </c>
      <c r="C22" s="35">
        <v>38</v>
      </c>
      <c r="D22" s="35">
        <v>38</v>
      </c>
      <c r="E22" s="35">
        <v>47</v>
      </c>
      <c r="F22" s="35">
        <v>45</v>
      </c>
      <c r="G22" s="35">
        <v>70</v>
      </c>
      <c r="H22" s="35">
        <v>41</v>
      </c>
      <c r="I22" s="35">
        <v>92</v>
      </c>
      <c r="J22" s="35">
        <v>50</v>
      </c>
      <c r="K22" s="35">
        <v>68</v>
      </c>
      <c r="L22" s="35">
        <f t="shared" si="1"/>
        <v>609</v>
      </c>
    </row>
    <row r="23" spans="1:12" ht="12.75">
      <c r="A23" s="35" t="s">
        <v>3</v>
      </c>
      <c r="B23" s="35">
        <v>82</v>
      </c>
      <c r="C23" s="35">
        <v>20</v>
      </c>
      <c r="D23" s="35">
        <v>33</v>
      </c>
      <c r="E23" s="35">
        <v>24</v>
      </c>
      <c r="F23" s="35">
        <v>31</v>
      </c>
      <c r="G23" s="35">
        <v>31</v>
      </c>
      <c r="H23" s="35">
        <v>21</v>
      </c>
      <c r="I23" s="35">
        <v>72</v>
      </c>
      <c r="J23" s="35">
        <v>55</v>
      </c>
      <c r="K23" s="35">
        <v>40</v>
      </c>
      <c r="L23" s="35">
        <f t="shared" si="1"/>
        <v>409</v>
      </c>
    </row>
    <row r="24" spans="1:12" ht="12.75">
      <c r="A24" s="35" t="s">
        <v>2</v>
      </c>
      <c r="B24" s="35">
        <v>41</v>
      </c>
      <c r="C24" s="35">
        <v>14</v>
      </c>
      <c r="D24" s="35">
        <v>18</v>
      </c>
      <c r="E24" s="35">
        <v>17</v>
      </c>
      <c r="F24" s="35">
        <v>25</v>
      </c>
      <c r="G24" s="35">
        <v>23</v>
      </c>
      <c r="H24" s="35">
        <v>10</v>
      </c>
      <c r="I24" s="35">
        <v>42</v>
      </c>
      <c r="J24" s="35">
        <v>29</v>
      </c>
      <c r="K24" s="35">
        <v>28</v>
      </c>
      <c r="L24" s="35">
        <f t="shared" si="1"/>
        <v>247</v>
      </c>
    </row>
    <row r="25" spans="1:12" ht="12.75">
      <c r="A25" s="35" t="s">
        <v>5</v>
      </c>
      <c r="B25" s="35">
        <v>130</v>
      </c>
      <c r="C25" s="35">
        <v>61</v>
      </c>
      <c r="D25" s="35">
        <v>36</v>
      </c>
      <c r="E25" s="35">
        <v>81</v>
      </c>
      <c r="F25" s="35">
        <v>58</v>
      </c>
      <c r="G25" s="35">
        <v>38</v>
      </c>
      <c r="H25" s="35">
        <v>64</v>
      </c>
      <c r="I25" s="35">
        <v>141</v>
      </c>
      <c r="J25" s="35">
        <v>64</v>
      </c>
      <c r="K25" s="35">
        <v>68</v>
      </c>
      <c r="L25" s="35">
        <f t="shared" si="1"/>
        <v>741</v>
      </c>
    </row>
    <row r="26" spans="1:12" ht="12.75">
      <c r="A26" s="35" t="s">
        <v>4</v>
      </c>
      <c r="B26" s="35">
        <v>757</v>
      </c>
      <c r="C26" s="35">
        <v>426</v>
      </c>
      <c r="D26" s="35">
        <v>294</v>
      </c>
      <c r="E26" s="35">
        <v>311</v>
      </c>
      <c r="F26" s="35">
        <v>374</v>
      </c>
      <c r="G26" s="35">
        <v>359</v>
      </c>
      <c r="H26" s="35">
        <v>268</v>
      </c>
      <c r="I26" s="35">
        <v>744</v>
      </c>
      <c r="J26" s="35">
        <v>541</v>
      </c>
      <c r="K26" s="35">
        <v>657</v>
      </c>
      <c r="L26" s="35">
        <f t="shared" si="1"/>
        <v>4731</v>
      </c>
    </row>
    <row r="27" spans="1:12" ht="12.75">
      <c r="A27" s="35" t="s">
        <v>7</v>
      </c>
      <c r="B27" s="35">
        <v>127</v>
      </c>
      <c r="C27" s="35">
        <v>74</v>
      </c>
      <c r="D27" s="35">
        <v>30</v>
      </c>
      <c r="E27" s="35">
        <v>99</v>
      </c>
      <c r="F27" s="35">
        <v>52</v>
      </c>
      <c r="G27" s="35">
        <v>78</v>
      </c>
      <c r="H27" s="35">
        <v>37</v>
      </c>
      <c r="I27" s="35">
        <v>152</v>
      </c>
      <c r="J27" s="35">
        <v>62</v>
      </c>
      <c r="K27" s="35">
        <v>89</v>
      </c>
      <c r="L27" s="35">
        <f t="shared" si="1"/>
        <v>800</v>
      </c>
    </row>
    <row r="28" spans="1:12" ht="12.75">
      <c r="A28" s="35" t="s">
        <v>8</v>
      </c>
      <c r="B28" s="35">
        <v>67</v>
      </c>
      <c r="C28" s="35">
        <v>22</v>
      </c>
      <c r="D28" s="35">
        <v>20</v>
      </c>
      <c r="E28" s="35">
        <v>25</v>
      </c>
      <c r="F28" s="35">
        <v>41</v>
      </c>
      <c r="G28" s="35">
        <v>17</v>
      </c>
      <c r="H28" s="35">
        <v>12</v>
      </c>
      <c r="I28" s="35">
        <v>44</v>
      </c>
      <c r="J28" s="35">
        <v>27</v>
      </c>
      <c r="K28" s="35">
        <v>42</v>
      </c>
      <c r="L28" s="35">
        <f t="shared" si="1"/>
        <v>317</v>
      </c>
    </row>
    <row r="29" spans="1:12" ht="12.75">
      <c r="A29" s="35" t="s">
        <v>6</v>
      </c>
      <c r="B29" s="35">
        <v>269</v>
      </c>
      <c r="C29" s="35">
        <v>104</v>
      </c>
      <c r="D29" s="35">
        <v>67</v>
      </c>
      <c r="E29" s="35">
        <v>104</v>
      </c>
      <c r="F29" s="35">
        <v>89</v>
      </c>
      <c r="G29" s="35">
        <v>86</v>
      </c>
      <c r="H29" s="35">
        <v>111</v>
      </c>
      <c r="I29" s="35">
        <v>212</v>
      </c>
      <c r="J29" s="35">
        <v>130</v>
      </c>
      <c r="K29" s="35">
        <v>149</v>
      </c>
      <c r="L29" s="35">
        <f t="shared" si="1"/>
        <v>1321</v>
      </c>
    </row>
    <row r="30" spans="1:12" ht="12.75">
      <c r="A30" s="35" t="s">
        <v>12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f t="shared" si="1"/>
        <v>0</v>
      </c>
    </row>
    <row r="31" spans="1:12" ht="12.75">
      <c r="A31" s="35"/>
      <c r="B31" s="35">
        <f>SUM(B19:B30)</f>
        <v>2501</v>
      </c>
      <c r="C31" s="35">
        <f aca="true" t="shared" si="2" ref="C31:L31">SUM(C19:C30)</f>
        <v>1194</v>
      </c>
      <c r="D31" s="35">
        <f t="shared" si="2"/>
        <v>843</v>
      </c>
      <c r="E31" s="35">
        <f t="shared" si="2"/>
        <v>1099</v>
      </c>
      <c r="F31" s="35">
        <f t="shared" si="2"/>
        <v>1209</v>
      </c>
      <c r="G31" s="35">
        <f t="shared" si="2"/>
        <v>1055</v>
      </c>
      <c r="H31" s="35">
        <f t="shared" si="2"/>
        <v>812</v>
      </c>
      <c r="I31" s="35">
        <f t="shared" si="2"/>
        <v>2312</v>
      </c>
      <c r="J31" s="35">
        <f t="shared" si="2"/>
        <v>1370</v>
      </c>
      <c r="K31" s="35">
        <f t="shared" si="2"/>
        <v>1729</v>
      </c>
      <c r="L31" s="35">
        <f t="shared" si="2"/>
        <v>14124</v>
      </c>
    </row>
    <row r="33" spans="1:12" ht="33.75">
      <c r="A33" s="41" t="s">
        <v>61</v>
      </c>
      <c r="B33" s="40" t="s">
        <v>66</v>
      </c>
      <c r="C33" s="40" t="s">
        <v>50</v>
      </c>
      <c r="D33" s="40" t="s">
        <v>51</v>
      </c>
      <c r="E33" s="40" t="s">
        <v>52</v>
      </c>
      <c r="F33" s="40" t="s">
        <v>53</v>
      </c>
      <c r="G33" s="40" t="s">
        <v>54</v>
      </c>
      <c r="H33" s="40" t="s">
        <v>55</v>
      </c>
      <c r="I33" s="40" t="s">
        <v>56</v>
      </c>
      <c r="J33" s="40" t="s">
        <v>57</v>
      </c>
      <c r="K33" s="40" t="s">
        <v>58</v>
      </c>
      <c r="L33" s="39">
        <v>2008</v>
      </c>
    </row>
    <row r="34" spans="1:12" ht="12.75">
      <c r="A34" s="35" t="s">
        <v>0</v>
      </c>
      <c r="B34" s="35">
        <f aca="true" t="shared" si="3" ref="B34:K34">B4+B19</f>
        <v>496</v>
      </c>
      <c r="C34" s="35">
        <f t="shared" si="3"/>
        <v>407</v>
      </c>
      <c r="D34" s="35">
        <f t="shared" si="3"/>
        <v>232</v>
      </c>
      <c r="E34" s="35">
        <f t="shared" si="3"/>
        <v>331</v>
      </c>
      <c r="F34" s="35">
        <f t="shared" si="3"/>
        <v>397</v>
      </c>
      <c r="G34" s="35">
        <f t="shared" si="3"/>
        <v>228</v>
      </c>
      <c r="H34" s="35">
        <f t="shared" si="3"/>
        <v>182</v>
      </c>
      <c r="I34" s="35">
        <f t="shared" si="3"/>
        <v>688</v>
      </c>
      <c r="J34" s="35">
        <f t="shared" si="3"/>
        <v>247</v>
      </c>
      <c r="K34" s="35">
        <f t="shared" si="3"/>
        <v>271</v>
      </c>
      <c r="L34" s="35">
        <f>SUM(B34:K34)</f>
        <v>3479</v>
      </c>
    </row>
    <row r="35" spans="1:12" ht="12.75">
      <c r="A35" s="35" t="s">
        <v>1</v>
      </c>
      <c r="B35" s="35">
        <f aca="true" t="shared" si="4" ref="B35:K35">B5+B20</f>
        <v>691</v>
      </c>
      <c r="C35" s="35">
        <f t="shared" si="4"/>
        <v>269</v>
      </c>
      <c r="D35" s="35">
        <f t="shared" si="4"/>
        <v>307</v>
      </c>
      <c r="E35" s="35">
        <f t="shared" si="4"/>
        <v>301</v>
      </c>
      <c r="F35" s="35">
        <f t="shared" si="4"/>
        <v>378</v>
      </c>
      <c r="G35" s="35">
        <f t="shared" si="4"/>
        <v>260</v>
      </c>
      <c r="H35" s="35">
        <f t="shared" si="4"/>
        <v>165</v>
      </c>
      <c r="I35" s="35">
        <f t="shared" si="4"/>
        <v>481</v>
      </c>
      <c r="J35" s="35">
        <f t="shared" si="4"/>
        <v>283</v>
      </c>
      <c r="K35" s="35">
        <f t="shared" si="4"/>
        <v>413</v>
      </c>
      <c r="L35" s="35">
        <f aca="true" t="shared" si="5" ref="L35:L46">SUM(B35:K35)</f>
        <v>3548</v>
      </c>
    </row>
    <row r="36" spans="1:12" ht="12.75">
      <c r="A36" s="35" t="s">
        <v>10</v>
      </c>
      <c r="B36" s="35">
        <f aca="true" t="shared" si="6" ref="B36:K36">B6+B21</f>
        <v>238</v>
      </c>
      <c r="C36" s="35">
        <f t="shared" si="6"/>
        <v>179</v>
      </c>
      <c r="D36" s="35">
        <f t="shared" si="6"/>
        <v>138</v>
      </c>
      <c r="E36" s="35">
        <f t="shared" si="6"/>
        <v>127</v>
      </c>
      <c r="F36" s="35">
        <f t="shared" si="6"/>
        <v>116</v>
      </c>
      <c r="G36" s="35">
        <f t="shared" si="6"/>
        <v>132</v>
      </c>
      <c r="H36" s="35">
        <f t="shared" si="6"/>
        <v>67</v>
      </c>
      <c r="I36" s="35">
        <f t="shared" si="6"/>
        <v>344</v>
      </c>
      <c r="J36" s="35">
        <f t="shared" si="6"/>
        <v>111</v>
      </c>
      <c r="K36" s="35">
        <f t="shared" si="6"/>
        <v>139</v>
      </c>
      <c r="L36" s="35">
        <f t="shared" si="5"/>
        <v>1591</v>
      </c>
    </row>
    <row r="37" spans="1:12" ht="12.75">
      <c r="A37" s="35" t="s">
        <v>9</v>
      </c>
      <c r="B37" s="35">
        <f aca="true" t="shared" si="7" ref="B37:K37">B7+B22</f>
        <v>157</v>
      </c>
      <c r="C37" s="35">
        <f t="shared" si="7"/>
        <v>53</v>
      </c>
      <c r="D37" s="35">
        <f t="shared" si="7"/>
        <v>91</v>
      </c>
      <c r="E37" s="35">
        <f t="shared" si="7"/>
        <v>79</v>
      </c>
      <c r="F37" s="35">
        <f t="shared" si="7"/>
        <v>72</v>
      </c>
      <c r="G37" s="35">
        <f t="shared" si="7"/>
        <v>169</v>
      </c>
      <c r="H37" s="35">
        <f t="shared" si="7"/>
        <v>62</v>
      </c>
      <c r="I37" s="35">
        <f t="shared" si="7"/>
        <v>159</v>
      </c>
      <c r="J37" s="35">
        <f t="shared" si="7"/>
        <v>86</v>
      </c>
      <c r="K37" s="35">
        <f t="shared" si="7"/>
        <v>102</v>
      </c>
      <c r="L37" s="35">
        <f t="shared" si="5"/>
        <v>1030</v>
      </c>
    </row>
    <row r="38" spans="1:12" ht="12.75">
      <c r="A38" s="35" t="s">
        <v>3</v>
      </c>
      <c r="B38" s="35">
        <f aca="true" t="shared" si="8" ref="B38:K38">B8+B23</f>
        <v>193</v>
      </c>
      <c r="C38" s="35">
        <f t="shared" si="8"/>
        <v>87</v>
      </c>
      <c r="D38" s="35">
        <f t="shared" si="8"/>
        <v>82</v>
      </c>
      <c r="E38" s="35">
        <f t="shared" si="8"/>
        <v>38</v>
      </c>
      <c r="F38" s="35">
        <f t="shared" si="8"/>
        <v>57</v>
      </c>
      <c r="G38" s="35">
        <f t="shared" si="8"/>
        <v>68</v>
      </c>
      <c r="H38" s="35">
        <f t="shared" si="8"/>
        <v>29</v>
      </c>
      <c r="I38" s="35">
        <f t="shared" si="8"/>
        <v>139</v>
      </c>
      <c r="J38" s="35">
        <f t="shared" si="8"/>
        <v>92</v>
      </c>
      <c r="K38" s="35">
        <f t="shared" si="8"/>
        <v>97</v>
      </c>
      <c r="L38" s="35">
        <f t="shared" si="5"/>
        <v>882</v>
      </c>
    </row>
    <row r="39" spans="1:12" ht="12.75">
      <c r="A39" s="35" t="s">
        <v>2</v>
      </c>
      <c r="B39" s="35">
        <f aca="true" t="shared" si="9" ref="B39:K39">B9+B24</f>
        <v>67</v>
      </c>
      <c r="C39" s="35">
        <f t="shared" si="9"/>
        <v>31</v>
      </c>
      <c r="D39" s="35">
        <f t="shared" si="9"/>
        <v>43</v>
      </c>
      <c r="E39" s="35">
        <f t="shared" si="9"/>
        <v>27</v>
      </c>
      <c r="F39" s="35">
        <f t="shared" si="9"/>
        <v>46</v>
      </c>
      <c r="G39" s="35">
        <f t="shared" si="9"/>
        <v>27</v>
      </c>
      <c r="H39" s="35">
        <f t="shared" si="9"/>
        <v>15</v>
      </c>
      <c r="I39" s="35">
        <f t="shared" si="9"/>
        <v>101</v>
      </c>
      <c r="J39" s="35">
        <f t="shared" si="9"/>
        <v>46</v>
      </c>
      <c r="K39" s="35">
        <f t="shared" si="9"/>
        <v>43</v>
      </c>
      <c r="L39" s="35">
        <f t="shared" si="5"/>
        <v>446</v>
      </c>
    </row>
    <row r="40" spans="1:12" ht="12.75">
      <c r="A40" s="35" t="s">
        <v>5</v>
      </c>
      <c r="B40" s="35">
        <f aca="true" t="shared" si="10" ref="B40:K40">B10+B25</f>
        <v>154</v>
      </c>
      <c r="C40" s="35">
        <f t="shared" si="10"/>
        <v>98</v>
      </c>
      <c r="D40" s="35">
        <f t="shared" si="10"/>
        <v>49</v>
      </c>
      <c r="E40" s="35">
        <f t="shared" si="10"/>
        <v>93</v>
      </c>
      <c r="F40" s="35">
        <f t="shared" si="10"/>
        <v>83</v>
      </c>
      <c r="G40" s="35">
        <f t="shared" si="10"/>
        <v>69</v>
      </c>
      <c r="H40" s="35">
        <f t="shared" si="10"/>
        <v>96</v>
      </c>
      <c r="I40" s="35">
        <f t="shared" si="10"/>
        <v>249</v>
      </c>
      <c r="J40" s="35">
        <f t="shared" si="10"/>
        <v>81</v>
      </c>
      <c r="K40" s="35">
        <f t="shared" si="10"/>
        <v>85</v>
      </c>
      <c r="L40" s="35">
        <f t="shared" si="5"/>
        <v>1057</v>
      </c>
    </row>
    <row r="41" spans="1:12" ht="12.75">
      <c r="A41" s="35" t="s">
        <v>4</v>
      </c>
      <c r="B41" s="35">
        <f aca="true" t="shared" si="11" ref="B41:K41">B11+B26</f>
        <v>1378</v>
      </c>
      <c r="C41" s="35">
        <f t="shared" si="11"/>
        <v>1095</v>
      </c>
      <c r="D41" s="35">
        <f t="shared" si="11"/>
        <v>966</v>
      </c>
      <c r="E41" s="35">
        <f t="shared" si="11"/>
        <v>694</v>
      </c>
      <c r="F41" s="35">
        <f t="shared" si="11"/>
        <v>892</v>
      </c>
      <c r="G41" s="35">
        <f t="shared" si="11"/>
        <v>685</v>
      </c>
      <c r="H41" s="35">
        <f t="shared" si="11"/>
        <v>590</v>
      </c>
      <c r="I41" s="35">
        <f t="shared" si="11"/>
        <v>1808</v>
      </c>
      <c r="J41" s="35">
        <f t="shared" si="11"/>
        <v>969</v>
      </c>
      <c r="K41" s="35">
        <f t="shared" si="11"/>
        <v>972</v>
      </c>
      <c r="L41" s="35">
        <f t="shared" si="5"/>
        <v>10049</v>
      </c>
    </row>
    <row r="42" spans="1:12" ht="12.75">
      <c r="A42" s="35" t="s">
        <v>7</v>
      </c>
      <c r="B42" s="35">
        <f aca="true" t="shared" si="12" ref="B42:K42">B12+B27</f>
        <v>208</v>
      </c>
      <c r="C42" s="35">
        <f t="shared" si="12"/>
        <v>118</v>
      </c>
      <c r="D42" s="35">
        <f t="shared" si="12"/>
        <v>124</v>
      </c>
      <c r="E42" s="35">
        <f t="shared" si="12"/>
        <v>118</v>
      </c>
      <c r="F42" s="35">
        <f t="shared" si="12"/>
        <v>152</v>
      </c>
      <c r="G42" s="35">
        <f t="shared" si="12"/>
        <v>191</v>
      </c>
      <c r="H42" s="35">
        <f t="shared" si="12"/>
        <v>65</v>
      </c>
      <c r="I42" s="35">
        <f t="shared" si="12"/>
        <v>220</v>
      </c>
      <c r="J42" s="35">
        <f t="shared" si="12"/>
        <v>90</v>
      </c>
      <c r="K42" s="35">
        <f t="shared" si="12"/>
        <v>125</v>
      </c>
      <c r="L42" s="35">
        <f t="shared" si="5"/>
        <v>1411</v>
      </c>
    </row>
    <row r="43" spans="1:12" ht="12.75">
      <c r="A43" s="35" t="s">
        <v>8</v>
      </c>
      <c r="B43" s="35">
        <f aca="true" t="shared" si="13" ref="B43:K43">B13+B28</f>
        <v>80</v>
      </c>
      <c r="C43" s="35">
        <f t="shared" si="13"/>
        <v>26</v>
      </c>
      <c r="D43" s="35">
        <f t="shared" si="13"/>
        <v>59</v>
      </c>
      <c r="E43" s="35">
        <f t="shared" si="13"/>
        <v>29</v>
      </c>
      <c r="F43" s="35">
        <f t="shared" si="13"/>
        <v>48</v>
      </c>
      <c r="G43" s="35">
        <f t="shared" si="13"/>
        <v>47</v>
      </c>
      <c r="H43" s="35">
        <f t="shared" si="13"/>
        <v>12</v>
      </c>
      <c r="I43" s="35">
        <f t="shared" si="13"/>
        <v>55</v>
      </c>
      <c r="J43" s="35">
        <f t="shared" si="13"/>
        <v>44</v>
      </c>
      <c r="K43" s="35">
        <f t="shared" si="13"/>
        <v>57</v>
      </c>
      <c r="L43" s="35">
        <f t="shared" si="5"/>
        <v>457</v>
      </c>
    </row>
    <row r="44" spans="1:12" ht="12.75">
      <c r="A44" s="35" t="s">
        <v>6</v>
      </c>
      <c r="B44" s="35">
        <f aca="true" t="shared" si="14" ref="B44:K44">B14+B29</f>
        <v>409</v>
      </c>
      <c r="C44" s="35">
        <f t="shared" si="14"/>
        <v>179</v>
      </c>
      <c r="D44" s="35">
        <f t="shared" si="14"/>
        <v>254</v>
      </c>
      <c r="E44" s="35">
        <f t="shared" si="14"/>
        <v>316</v>
      </c>
      <c r="F44" s="35">
        <f t="shared" si="14"/>
        <v>176</v>
      </c>
      <c r="G44" s="35">
        <f t="shared" si="14"/>
        <v>267</v>
      </c>
      <c r="H44" s="35">
        <f t="shared" si="14"/>
        <v>185</v>
      </c>
      <c r="I44" s="35">
        <f t="shared" si="14"/>
        <v>500</v>
      </c>
      <c r="J44" s="35">
        <f t="shared" si="14"/>
        <v>205</v>
      </c>
      <c r="K44" s="35">
        <f t="shared" si="14"/>
        <v>264</v>
      </c>
      <c r="L44" s="35">
        <f t="shared" si="5"/>
        <v>2755</v>
      </c>
    </row>
    <row r="45" spans="1:12" ht="12.75">
      <c r="A45" s="35" t="s">
        <v>12</v>
      </c>
      <c r="B45" s="35">
        <f aca="true" t="shared" si="15" ref="B45:K45">B15+B30</f>
        <v>62</v>
      </c>
      <c r="C45" s="35">
        <f t="shared" si="15"/>
        <v>64</v>
      </c>
      <c r="D45" s="35">
        <f t="shared" si="15"/>
        <v>195</v>
      </c>
      <c r="E45" s="35">
        <f t="shared" si="15"/>
        <v>120</v>
      </c>
      <c r="F45" s="35">
        <f t="shared" si="15"/>
        <v>135</v>
      </c>
      <c r="G45" s="35">
        <f t="shared" si="15"/>
        <v>48</v>
      </c>
      <c r="H45" s="35">
        <f t="shared" si="15"/>
        <v>125</v>
      </c>
      <c r="I45" s="35">
        <f t="shared" si="15"/>
        <v>226</v>
      </c>
      <c r="J45" s="35">
        <f t="shared" si="15"/>
        <v>108</v>
      </c>
      <c r="K45" s="35">
        <f t="shared" si="15"/>
        <v>51</v>
      </c>
      <c r="L45" s="35">
        <f t="shared" si="5"/>
        <v>1134</v>
      </c>
    </row>
    <row r="46" spans="1:12" ht="12.75">
      <c r="A46" s="35"/>
      <c r="B46" s="35">
        <f>SUM(B34:B45)</f>
        <v>4133</v>
      </c>
      <c r="C46" s="35">
        <f aca="true" t="shared" si="16" ref="C46:K46">SUM(C34:C45)</f>
        <v>2606</v>
      </c>
      <c r="D46" s="35">
        <f t="shared" si="16"/>
        <v>2540</v>
      </c>
      <c r="E46" s="35">
        <f t="shared" si="16"/>
        <v>2273</v>
      </c>
      <c r="F46" s="35">
        <f t="shared" si="16"/>
        <v>2552</v>
      </c>
      <c r="G46" s="35">
        <f t="shared" si="16"/>
        <v>2191</v>
      </c>
      <c r="H46" s="35">
        <f t="shared" si="16"/>
        <v>1593</v>
      </c>
      <c r="I46" s="35">
        <f t="shared" si="16"/>
        <v>4970</v>
      </c>
      <c r="J46" s="35">
        <f t="shared" si="16"/>
        <v>2362</v>
      </c>
      <c r="K46" s="35">
        <f t="shared" si="16"/>
        <v>2619</v>
      </c>
      <c r="L46" s="35">
        <f t="shared" si="5"/>
        <v>27839</v>
      </c>
    </row>
    <row r="48" s="37" customFormat="1" ht="14.25">
      <c r="A48" s="43" t="s">
        <v>62</v>
      </c>
    </row>
    <row r="49" s="37" customFormat="1" ht="11.25">
      <c r="A49" s="36" t="s">
        <v>63</v>
      </c>
    </row>
    <row r="50" s="37" customFormat="1" ht="11.25">
      <c r="A50" s="36" t="s">
        <v>64</v>
      </c>
    </row>
    <row r="51" s="37" customFormat="1" ht="11.25">
      <c r="A51" s="43" t="s">
        <v>65</v>
      </c>
    </row>
    <row r="52" s="37" customFormat="1" ht="11.25">
      <c r="A52" s="36" t="s">
        <v>19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1.421875" style="27" customWidth="1"/>
    <col min="2" max="5" width="10.57421875" style="27" customWidth="1"/>
    <col min="6" max="8" width="9.00390625" style="27" customWidth="1"/>
    <col min="9" max="9" width="9.140625" style="27" customWidth="1"/>
    <col min="10" max="16384" width="9.00390625" style="27" customWidth="1"/>
  </cols>
  <sheetData>
    <row r="1" spans="1:8" ht="14.25">
      <c r="A1" s="56" t="s">
        <v>46</v>
      </c>
      <c r="B1" s="57"/>
      <c r="C1" s="57"/>
      <c r="D1" s="57"/>
      <c r="E1" s="58"/>
      <c r="F1" s="19"/>
      <c r="G1" s="19"/>
      <c r="H1" s="3"/>
    </row>
    <row r="2" spans="1:8" ht="14.25">
      <c r="A2" s="59" t="s">
        <v>45</v>
      </c>
      <c r="B2" s="57"/>
      <c r="C2" s="57"/>
      <c r="D2" s="57"/>
      <c r="E2" s="58"/>
      <c r="F2" s="1"/>
      <c r="G2" s="1"/>
      <c r="H2" s="1"/>
    </row>
    <row r="3" spans="1:8" ht="25.5">
      <c r="A3" s="24"/>
      <c r="B3" s="4" t="s">
        <v>20</v>
      </c>
      <c r="C3" s="4" t="s">
        <v>21</v>
      </c>
      <c r="D3" s="5" t="s">
        <v>13</v>
      </c>
      <c r="E3" s="4" t="s">
        <v>14</v>
      </c>
      <c r="F3" s="1"/>
      <c r="G3" s="1"/>
      <c r="H3" s="1"/>
    </row>
    <row r="4" spans="1:8" ht="12.75">
      <c r="A4" s="6" t="s">
        <v>38</v>
      </c>
      <c r="B4" s="7">
        <v>12945</v>
      </c>
      <c r="C4" s="7">
        <v>8290</v>
      </c>
      <c r="D4" s="7">
        <v>24</v>
      </c>
      <c r="E4" s="8">
        <f aca="true" t="shared" si="0" ref="E4:E11">SUM(B4:D4)</f>
        <v>21259</v>
      </c>
      <c r="F4" s="1"/>
      <c r="G4" s="1"/>
      <c r="H4" s="1"/>
    </row>
    <row r="5" spans="1:8" ht="12.75">
      <c r="A5" s="6" t="s">
        <v>39</v>
      </c>
      <c r="B5" s="7">
        <v>12310</v>
      </c>
      <c r="C5" s="7">
        <v>6157</v>
      </c>
      <c r="D5" s="7">
        <v>38</v>
      </c>
      <c r="E5" s="8">
        <f t="shared" si="0"/>
        <v>18505</v>
      </c>
      <c r="F5" s="1"/>
      <c r="G5" s="1"/>
      <c r="H5" s="1"/>
    </row>
    <row r="6" spans="1:8" ht="12.75">
      <c r="A6" s="6" t="s">
        <v>40</v>
      </c>
      <c r="B6" s="7">
        <v>12960</v>
      </c>
      <c r="C6" s="7">
        <v>8917</v>
      </c>
      <c r="D6" s="7">
        <v>41</v>
      </c>
      <c r="E6" s="8">
        <f t="shared" si="0"/>
        <v>21918</v>
      </c>
      <c r="F6" s="1"/>
      <c r="G6" s="1"/>
      <c r="H6" s="1"/>
    </row>
    <row r="7" spans="1:8" ht="12.75">
      <c r="A7" s="6" t="s">
        <v>41</v>
      </c>
      <c r="B7" s="7">
        <v>13209</v>
      </c>
      <c r="C7" s="7">
        <v>10885</v>
      </c>
      <c r="D7" s="7">
        <v>56</v>
      </c>
      <c r="E7" s="8">
        <f t="shared" si="0"/>
        <v>24150</v>
      </c>
      <c r="F7" s="1"/>
      <c r="G7" s="1"/>
      <c r="H7" s="1"/>
    </row>
    <row r="8" spans="1:8" ht="12.75">
      <c r="A8" s="9" t="s">
        <v>15</v>
      </c>
      <c r="B8" s="10">
        <v>14304</v>
      </c>
      <c r="C8" s="10">
        <v>13711</v>
      </c>
      <c r="D8" s="10">
        <v>54</v>
      </c>
      <c r="E8" s="11">
        <f t="shared" si="0"/>
        <v>28069</v>
      </c>
      <c r="F8" s="1"/>
      <c r="G8" s="1"/>
      <c r="H8" s="1"/>
    </row>
    <row r="9" spans="1:8" ht="12.75">
      <c r="A9" s="9" t="s">
        <v>16</v>
      </c>
      <c r="B9" s="10">
        <v>13830</v>
      </c>
      <c r="C9" s="10">
        <v>11853</v>
      </c>
      <c r="D9" s="10">
        <v>57</v>
      </c>
      <c r="E9" s="11">
        <f t="shared" si="0"/>
        <v>25740</v>
      </c>
      <c r="F9" s="1"/>
      <c r="G9" s="1"/>
      <c r="H9" s="1"/>
    </row>
    <row r="10" spans="1:8" ht="20.25" customHeight="1">
      <c r="A10" s="9" t="s">
        <v>17</v>
      </c>
      <c r="B10" s="10">
        <v>12726</v>
      </c>
      <c r="C10" s="10">
        <v>12338</v>
      </c>
      <c r="D10" s="10">
        <v>56</v>
      </c>
      <c r="E10" s="11">
        <f t="shared" si="0"/>
        <v>25120</v>
      </c>
      <c r="F10" s="1"/>
      <c r="G10" s="1"/>
      <c r="H10" s="1"/>
    </row>
    <row r="11" spans="1:8" ht="20.25" customHeight="1">
      <c r="A11" s="9" t="s">
        <v>11</v>
      </c>
      <c r="B11" s="10">
        <v>13714</v>
      </c>
      <c r="C11" s="10">
        <v>14021</v>
      </c>
      <c r="D11" s="10">
        <v>48</v>
      </c>
      <c r="E11" s="11">
        <f t="shared" si="0"/>
        <v>27783</v>
      </c>
      <c r="F11" s="1"/>
      <c r="G11" s="1"/>
      <c r="H11" s="1"/>
    </row>
    <row r="12" spans="1:8" ht="12.75">
      <c r="A12" s="12" t="s">
        <v>18</v>
      </c>
      <c r="B12" s="11">
        <f>SUM(B4:B11)</f>
        <v>105998</v>
      </c>
      <c r="C12" s="11">
        <f>SUM(C4:C11)</f>
        <v>86172</v>
      </c>
      <c r="D12" s="11">
        <f>SUM(D4:D11)</f>
        <v>374</v>
      </c>
      <c r="E12" s="11">
        <f>SUM(E4:E11)</f>
        <v>192544</v>
      </c>
      <c r="F12" s="1"/>
      <c r="G12" s="1"/>
      <c r="H12" s="1"/>
    </row>
    <row r="13" spans="1:8" ht="12.75">
      <c r="A13" s="13"/>
      <c r="B13" s="14"/>
      <c r="C13" s="14"/>
      <c r="D13" s="14"/>
      <c r="E13" s="14"/>
      <c r="F13" s="22"/>
      <c r="G13" s="1"/>
      <c r="H13" s="1"/>
    </row>
    <row r="14" spans="1:8" ht="12.75">
      <c r="A14" s="21"/>
      <c r="B14" s="14"/>
      <c r="C14" s="14"/>
      <c r="D14" s="14"/>
      <c r="E14" s="14"/>
      <c r="F14" s="1"/>
      <c r="G14" s="1"/>
      <c r="H14" s="1"/>
    </row>
    <row r="15" spans="1:8" ht="25.5">
      <c r="A15" s="23" t="s">
        <v>11</v>
      </c>
      <c r="B15" s="4" t="s">
        <v>20</v>
      </c>
      <c r="C15" s="4" t="s">
        <v>21</v>
      </c>
      <c r="D15" s="15" t="s">
        <v>13</v>
      </c>
      <c r="E15" s="15" t="s">
        <v>14</v>
      </c>
      <c r="F15" s="1"/>
      <c r="G15" s="1"/>
      <c r="H15" s="1"/>
    </row>
    <row r="16" spans="1:8" ht="12.75">
      <c r="A16" s="16" t="s">
        <v>22</v>
      </c>
      <c r="B16" s="10">
        <v>1632</v>
      </c>
      <c r="C16" s="10">
        <v>2501</v>
      </c>
      <c r="D16" s="10">
        <v>7</v>
      </c>
      <c r="E16" s="10">
        <f aca="true" t="shared" si="1" ref="E16:E23">SUM(B16:D16)</f>
        <v>4140</v>
      </c>
      <c r="F16" s="1"/>
      <c r="G16" s="1"/>
      <c r="H16" s="1"/>
    </row>
    <row r="17" spans="1:8" ht="12.75">
      <c r="A17" s="16" t="s">
        <v>23</v>
      </c>
      <c r="B17" s="10">
        <v>1412</v>
      </c>
      <c r="C17" s="10">
        <v>1194</v>
      </c>
      <c r="D17" s="10">
        <v>3</v>
      </c>
      <c r="E17" s="10">
        <f t="shared" si="1"/>
        <v>2609</v>
      </c>
      <c r="F17" s="1"/>
      <c r="G17" s="1"/>
      <c r="H17" s="1"/>
    </row>
    <row r="18" spans="1:8" ht="12.75">
      <c r="A18" s="16" t="s">
        <v>24</v>
      </c>
      <c r="B18" s="10">
        <v>1698</v>
      </c>
      <c r="C18" s="10">
        <v>844</v>
      </c>
      <c r="D18" s="10">
        <v>3</v>
      </c>
      <c r="E18" s="10">
        <f t="shared" si="1"/>
        <v>2545</v>
      </c>
      <c r="F18" s="1"/>
      <c r="G18" s="1"/>
      <c r="H18" s="1"/>
    </row>
    <row r="19" spans="1:8" ht="12.75">
      <c r="A19" s="16" t="s">
        <v>25</v>
      </c>
      <c r="B19" s="7">
        <v>1174</v>
      </c>
      <c r="C19" s="10">
        <v>1099</v>
      </c>
      <c r="D19" s="10">
        <v>11</v>
      </c>
      <c r="E19" s="10">
        <f t="shared" si="1"/>
        <v>2284</v>
      </c>
      <c r="F19" s="1"/>
      <c r="G19" s="1"/>
      <c r="H19" s="1"/>
    </row>
    <row r="20" spans="1:8" ht="12.75">
      <c r="A20" s="16" t="s">
        <v>26</v>
      </c>
      <c r="B20" s="7">
        <v>1343</v>
      </c>
      <c r="C20" s="10">
        <v>1209</v>
      </c>
      <c r="D20" s="10">
        <v>1</v>
      </c>
      <c r="E20" s="10">
        <f t="shared" si="1"/>
        <v>2553</v>
      </c>
      <c r="F20" s="1"/>
      <c r="G20" s="1"/>
      <c r="H20" s="1"/>
    </row>
    <row r="21" spans="1:8" ht="12.75">
      <c r="A21" s="16" t="s">
        <v>27</v>
      </c>
      <c r="B21" s="7">
        <v>1136</v>
      </c>
      <c r="C21" s="10">
        <v>1055</v>
      </c>
      <c r="D21" s="10">
        <v>9</v>
      </c>
      <c r="E21" s="10">
        <f t="shared" si="1"/>
        <v>2200</v>
      </c>
      <c r="F21" s="1"/>
      <c r="G21" s="1"/>
      <c r="H21" s="1"/>
    </row>
    <row r="22" spans="1:8" ht="12.75">
      <c r="A22" s="16" t="s">
        <v>36</v>
      </c>
      <c r="B22" s="7">
        <v>781</v>
      </c>
      <c r="C22" s="10">
        <v>812</v>
      </c>
      <c r="D22" s="10">
        <v>1</v>
      </c>
      <c r="E22" s="10">
        <f t="shared" si="1"/>
        <v>1594</v>
      </c>
      <c r="F22" s="1"/>
      <c r="G22" s="1"/>
      <c r="H22" s="1"/>
    </row>
    <row r="23" spans="1:8" ht="12.75">
      <c r="A23" s="16" t="s">
        <v>42</v>
      </c>
      <c r="B23" s="7">
        <v>2658</v>
      </c>
      <c r="C23" s="10">
        <v>2312</v>
      </c>
      <c r="D23" s="10">
        <v>6</v>
      </c>
      <c r="E23" s="10">
        <f t="shared" si="1"/>
        <v>4976</v>
      </c>
      <c r="F23" s="1"/>
      <c r="G23" s="1"/>
      <c r="H23" s="1"/>
    </row>
    <row r="24" spans="1:8" ht="12.75">
      <c r="A24" s="16" t="s">
        <v>18</v>
      </c>
      <c r="B24" s="11">
        <f>SUM(B16:B23)</f>
        <v>11834</v>
      </c>
      <c r="C24" s="11">
        <f>SUM(C16:C23)</f>
        <v>11026</v>
      </c>
      <c r="D24" s="11">
        <f>SUM(D16:D23)</f>
        <v>41</v>
      </c>
      <c r="E24" s="11">
        <f>SUM(E16:E23)</f>
        <v>22901</v>
      </c>
      <c r="F24" s="1"/>
      <c r="G24" s="1"/>
      <c r="H24" s="1"/>
    </row>
    <row r="25" spans="1:8" ht="12.75">
      <c r="A25" s="20"/>
      <c r="B25" s="1"/>
      <c r="C25" s="1"/>
      <c r="D25" s="1"/>
      <c r="E25" s="1"/>
      <c r="F25" s="1"/>
      <c r="G25" s="1"/>
      <c r="H25" s="1"/>
    </row>
    <row r="26" spans="1:8" ht="25.5">
      <c r="A26" s="25" t="s">
        <v>28</v>
      </c>
      <c r="B26" s="4" t="s">
        <v>20</v>
      </c>
      <c r="C26" s="4" t="s">
        <v>21</v>
      </c>
      <c r="D26" s="17" t="s">
        <v>13</v>
      </c>
      <c r="E26" s="17" t="s">
        <v>14</v>
      </c>
      <c r="F26" s="1"/>
      <c r="G26" s="1"/>
      <c r="H26" s="1"/>
    </row>
    <row r="27" spans="1:7" ht="12.75">
      <c r="A27" s="12" t="s">
        <v>29</v>
      </c>
      <c r="B27" s="10">
        <v>1818</v>
      </c>
      <c r="C27" s="18">
        <v>3722</v>
      </c>
      <c r="D27" s="10">
        <v>6</v>
      </c>
      <c r="E27" s="10">
        <f aca="true" t="shared" si="2" ref="E27:E36">SUM(B27:D27)</f>
        <v>5546</v>
      </c>
      <c r="F27" s="1"/>
      <c r="G27" s="1"/>
    </row>
    <row r="28" spans="1:7" ht="12.75">
      <c r="A28" s="12" t="s">
        <v>30</v>
      </c>
      <c r="B28" s="10">
        <v>1344</v>
      </c>
      <c r="C28" s="10">
        <v>2829</v>
      </c>
      <c r="D28" s="10">
        <v>2</v>
      </c>
      <c r="E28" s="10">
        <f t="shared" si="2"/>
        <v>4175</v>
      </c>
      <c r="F28" s="1"/>
      <c r="G28" s="1"/>
    </row>
    <row r="29" spans="1:7" ht="12.75">
      <c r="A29" s="12" t="s">
        <v>31</v>
      </c>
      <c r="B29" s="10">
        <v>2271</v>
      </c>
      <c r="C29" s="10">
        <v>3428</v>
      </c>
      <c r="D29" s="10">
        <v>6</v>
      </c>
      <c r="E29" s="10">
        <f t="shared" si="2"/>
        <v>5705</v>
      </c>
      <c r="F29" s="1"/>
      <c r="G29" s="1"/>
    </row>
    <row r="30" spans="1:7" ht="12.75">
      <c r="A30" s="12" t="s">
        <v>32</v>
      </c>
      <c r="B30" s="10">
        <v>1524</v>
      </c>
      <c r="C30" s="10">
        <v>1447</v>
      </c>
      <c r="D30" s="10">
        <v>0</v>
      </c>
      <c r="E30" s="10">
        <f t="shared" si="2"/>
        <v>2971</v>
      </c>
      <c r="F30" s="1"/>
      <c r="G30" s="1"/>
    </row>
    <row r="31" spans="1:9" ht="12.75">
      <c r="A31" s="12" t="s">
        <v>33</v>
      </c>
      <c r="B31" s="10">
        <v>1069</v>
      </c>
      <c r="C31" s="10">
        <v>3611</v>
      </c>
      <c r="D31" s="10">
        <v>2</v>
      </c>
      <c r="E31" s="10">
        <f t="shared" si="2"/>
        <v>4682</v>
      </c>
      <c r="F31" s="19"/>
      <c r="G31" s="19"/>
      <c r="H31" s="28"/>
      <c r="I31" s="28"/>
    </row>
    <row r="32" spans="1:9" ht="12.75">
      <c r="A32" s="12" t="s">
        <v>34</v>
      </c>
      <c r="B32" s="10">
        <v>1298</v>
      </c>
      <c r="C32" s="10">
        <v>2288</v>
      </c>
      <c r="D32" s="10">
        <v>17</v>
      </c>
      <c r="E32" s="10">
        <f t="shared" si="2"/>
        <v>3603</v>
      </c>
      <c r="F32" s="19"/>
      <c r="G32" s="19"/>
      <c r="H32" s="28"/>
      <c r="I32" s="28"/>
    </row>
    <row r="33" spans="1:9" ht="12.75">
      <c r="A33" s="12" t="s">
        <v>37</v>
      </c>
      <c r="B33" s="10">
        <v>1896</v>
      </c>
      <c r="C33" s="10">
        <v>2580</v>
      </c>
      <c r="D33" s="10">
        <v>4</v>
      </c>
      <c r="E33" s="10">
        <f t="shared" si="2"/>
        <v>4480</v>
      </c>
      <c r="F33" s="19"/>
      <c r="G33" s="19"/>
      <c r="H33" s="28"/>
      <c r="I33" s="28"/>
    </row>
    <row r="34" spans="1:9" ht="12.75">
      <c r="A34" s="12" t="s">
        <v>43</v>
      </c>
      <c r="B34" s="10">
        <v>2850</v>
      </c>
      <c r="C34" s="10">
        <v>4242</v>
      </c>
      <c r="D34" s="10">
        <v>22</v>
      </c>
      <c r="E34" s="10">
        <f t="shared" si="2"/>
        <v>7114</v>
      </c>
      <c r="F34" s="19"/>
      <c r="G34" s="19"/>
      <c r="H34" s="28"/>
      <c r="I34" s="28"/>
    </row>
    <row r="35" spans="1:9" ht="12.75">
      <c r="A35" s="12" t="s">
        <v>79</v>
      </c>
      <c r="B35" s="10">
        <f>'anno 2009'!J16</f>
        <v>1721</v>
      </c>
      <c r="C35" s="10">
        <f>'anno 2009'!J31</f>
        <v>2810</v>
      </c>
      <c r="D35" s="10"/>
      <c r="E35" s="10">
        <f t="shared" si="2"/>
        <v>4531</v>
      </c>
      <c r="F35" s="19"/>
      <c r="G35" s="19"/>
      <c r="H35" s="28"/>
      <c r="I35" s="28"/>
    </row>
    <row r="36" spans="1:9" ht="12.75">
      <c r="A36" s="12" t="s">
        <v>80</v>
      </c>
      <c r="B36" s="10">
        <f>'anno 2009'!K16</f>
        <v>2105</v>
      </c>
      <c r="C36" s="10">
        <f>'anno 2009'!K31</f>
        <v>3214</v>
      </c>
      <c r="D36" s="10"/>
      <c r="E36" s="10">
        <f t="shared" si="2"/>
        <v>5319</v>
      </c>
      <c r="F36" s="19"/>
      <c r="G36" s="19"/>
      <c r="H36" s="28"/>
      <c r="I36" s="28"/>
    </row>
    <row r="37" spans="1:9" ht="12.75">
      <c r="A37" s="12" t="s">
        <v>18</v>
      </c>
      <c r="B37" s="11">
        <f>SUM(B27:B34)</f>
        <v>14070</v>
      </c>
      <c r="C37" s="11">
        <f>SUM(C27:C34)</f>
        <v>24147</v>
      </c>
      <c r="D37" s="11">
        <f>SUM(D27:D34)</f>
        <v>59</v>
      </c>
      <c r="E37" s="11">
        <f>SUM(E27:E34)</f>
        <v>38276</v>
      </c>
      <c r="F37" s="29"/>
      <c r="G37" s="29"/>
      <c r="H37" s="30"/>
      <c r="I37" s="30"/>
    </row>
    <row r="38" spans="1:7" ht="12.75">
      <c r="A38" s="13"/>
      <c r="B38" s="14"/>
      <c r="C38" s="14"/>
      <c r="D38" s="14"/>
      <c r="E38" s="14"/>
      <c r="F38" s="1"/>
      <c r="G38" s="1"/>
    </row>
    <row r="39" spans="1:7" ht="12.75">
      <c r="A39" s="26" t="s">
        <v>35</v>
      </c>
      <c r="B39" s="26"/>
      <c r="C39" s="26"/>
      <c r="D39" s="26"/>
      <c r="E39" s="26"/>
      <c r="F39" s="22"/>
      <c r="G39" s="22"/>
    </row>
    <row r="40" spans="1:7" ht="14.25">
      <c r="A40" s="1" t="s">
        <v>44</v>
      </c>
      <c r="B40" s="1"/>
      <c r="C40" s="1"/>
      <c r="D40" s="1"/>
      <c r="E40" s="1"/>
      <c r="F40" s="1"/>
      <c r="G40" s="1"/>
    </row>
    <row r="41" spans="1:5" ht="12.75">
      <c r="A41" s="1" t="s">
        <v>47</v>
      </c>
      <c r="B41" s="1"/>
      <c r="C41" s="1"/>
      <c r="D41" s="1"/>
      <c r="E41" s="1"/>
    </row>
    <row r="42" spans="1:5" ht="12.75">
      <c r="A42" s="1" t="s">
        <v>48</v>
      </c>
      <c r="B42" s="1"/>
      <c r="C42" s="1"/>
      <c r="D42" s="1"/>
      <c r="E42" s="1"/>
    </row>
    <row r="43" spans="1:5" ht="12.75">
      <c r="A43" s="2"/>
      <c r="B43" s="1"/>
      <c r="C43" s="1"/>
      <c r="D43" s="1"/>
      <c r="E43" s="1"/>
    </row>
    <row r="44" spans="1:5" ht="12.75">
      <c r="A44" s="22"/>
      <c r="B44" s="22"/>
      <c r="C44" s="22"/>
      <c r="D44" s="22"/>
      <c r="E44" s="22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CGIL BG</dc:creator>
  <cp:keywords/>
  <dc:description/>
  <cp:lastModifiedBy>AmboniO</cp:lastModifiedBy>
  <cp:lastPrinted>2010-04-02T08:28:54Z</cp:lastPrinted>
  <dcterms:created xsi:type="dcterms:W3CDTF">2008-11-13T11:20:48Z</dcterms:created>
  <dcterms:modified xsi:type="dcterms:W3CDTF">2010-04-02T08:33:28Z</dcterms:modified>
  <cp:category/>
  <cp:version/>
  <cp:contentType/>
  <cp:contentStatus/>
</cp:coreProperties>
</file>